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15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Y37" sheetId="6" r:id="rId6"/>
  </sheets>
  <definedNames>
    <definedName name="_xlnm.Print_Area" localSheetId="4">'TOTAL-2'!$A$1:$I$34</definedName>
    <definedName name="_xlnm.Print_Area" localSheetId="5">'Y37'!$G$1:$O$34</definedName>
  </definedNames>
  <calcPr fullCalcOnLoad="1"/>
</workbook>
</file>

<file path=xl/sharedStrings.xml><?xml version="1.0" encoding="utf-8"?>
<sst xmlns="http://schemas.openxmlformats.org/spreadsheetml/2006/main" count="639" uniqueCount="169">
  <si>
    <t>CALCULATION OF DAILY SUSPENDED SEDIMENT TRANSPORTATION</t>
  </si>
  <si>
    <t>Computed by...................................</t>
  </si>
  <si>
    <t>River..Mae Num Yom...............................................................................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</si>
  <si>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</si>
  <si>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</si>
  <si>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</si>
  <si>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</si>
  <si>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</si>
  <si>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</si>
  <si>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</si>
  <si>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</si>
  <si>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</si>
  <si>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</si>
  <si>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</si>
  <si>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</si>
  <si>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</si>
  <si>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</si>
  <si>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</si>
  <si>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</si>
  <si>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</si>
  <si>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</si>
  <si>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</si>
  <si>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</si>
  <si>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</si>
  <si>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</si>
  <si>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10 - 12</t>
  </si>
  <si>
    <t>4 - 6</t>
  </si>
  <si>
    <t>Phare</t>
  </si>
  <si>
    <t>Computed by        Wilaiporn</t>
  </si>
  <si>
    <t>Checked by          Vachirasak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</si>
  <si>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</si>
  <si>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</si>
  <si>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</si>
  <si>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</si>
  <si>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</si>
  <si>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</si>
  <si>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</si>
  <si>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</si>
  <si>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</si>
  <si>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</si>
  <si>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</si>
  <si>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</si>
  <si>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</si>
  <si>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</si>
  <si>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</si>
  <si>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</si>
  <si>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7 - 9</t>
  </si>
  <si>
    <t>YEAR07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</si>
  <si>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</si>
  <si>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</si>
  <si>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</si>
  <si>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</si>
  <si>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</si>
  <si>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</si>
  <si>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</si>
  <si>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</si>
  <si>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</si>
  <si>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</si>
  <si>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</si>
  <si>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</si>
  <si>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</si>
  <si>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</si>
  <si>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</si>
  <si>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</si>
  <si>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</si>
  <si>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</si>
  <si>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</si>
  <si>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</si>
  <si>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</si>
  <si>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</si>
  <si>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</si>
  <si>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</si>
  <si>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</si>
  <si>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</si>
  <si>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</si>
  <si>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</si>
  <si>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</si>
  <si>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</si>
  <si>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</si>
  <si>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</si>
  <si>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</si>
  <si>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</si>
  <si>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</si>
  <si>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</si>
  <si>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</si>
  <si>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>106-108</t>
  </si>
  <si>
    <t>1-3</t>
  </si>
  <si>
    <t>4-6</t>
  </si>
  <si>
    <t>7-9</t>
  </si>
  <si>
    <t>1</t>
  </si>
  <si>
    <t>2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</si>
  <si>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</si>
  <si>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</si>
  <si>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</si>
  <si>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</si>
  <si>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</si>
  <si>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</si>
  <si>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</si>
  <si>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</si>
  <si>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</si>
  <si>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</si>
  <si>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</si>
  <si>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</si>
  <si>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</si>
  <si>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</si>
  <si>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</si>
  <si>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</si>
  <si>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</si>
  <si>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</si>
  <si>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</si>
  <si>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</si>
  <si>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เดือนเม.ยไม่ได้สำรวจตะกอน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</si>
  <si>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</si>
  <si>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</si>
  <si>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</si>
  <si>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</si>
  <si>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 </t>
  </si>
  <si>
    <t xml:space="preserve"> 16-18</t>
  </si>
  <si>
    <t>70-72</t>
  </si>
  <si>
    <t>73-75</t>
  </si>
  <si>
    <t>76-78</t>
  </si>
  <si>
    <t>79-81</t>
  </si>
  <si>
    <t xml:space="preserve">  4-6</t>
  </si>
  <si>
    <t xml:space="preserve"> 13-15</t>
  </si>
  <si>
    <t>29/2/55</t>
  </si>
  <si>
    <t>เดือน ธ.ค. ไม่ใด้สำรวจตะกอน</t>
  </si>
  <si>
    <t>เดือน ก.พ. ใม่ใด้สำรวจตะกอนเนื่องจากน้ำไม่ใหล</t>
  </si>
  <si>
    <t>เดือน มี.ค. ใม่ใด้สำรวจตะกอนเนื่องจากน้ำไม่ใหล</t>
  </si>
  <si>
    <t>เดือน เม.ย. ใม่ใด้สำรวจตะกอนเนื่องจากน้ำไม่ใหล</t>
  </si>
  <si>
    <t>การคำนวณตะกอน สถานี   Y.37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</si>
  <si>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</si>
  <si>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</si>
  <si>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</si>
  <si>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</si>
  <si>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</si>
  <si>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</si>
  <si>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</si>
  <si>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</si>
  <si>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</si>
  <si>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</si>
  <si>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</si>
  <si>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</si>
  <si>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</si>
  <si>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</si>
  <si>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</si>
  <si>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</si>
  <si>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</si>
  <si>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</si>
  <si>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</si>
  <si>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</si>
  <si>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</si>
  <si>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</si>
  <si>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</si>
  <si>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เดือนก.ค ใม่ใด้สำรวจตะกอนเนื่องจากน้ำไม่ใหล</t>
  </si>
  <si>
    <t>เดือนเม.ย ใม่ใด้สำรวจตะกอนเนื่องจากน้ำไม่ใหล</t>
  </si>
  <si>
    <t>A.Wang Chin</t>
  </si>
  <si>
    <t>Zero Gage 92.280 M. m.s.l.</t>
  </si>
  <si>
    <r>
      <t>Drainage Area…10,305.......................Km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</si>
  <si>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10,305 Km.</t>
    </r>
    <r>
      <rPr>
        <vertAlign val="superscript"/>
        <sz val="14"/>
        <rFont val="DilleniaUPC"/>
        <family val="1"/>
      </rPr>
      <t>2</t>
    </r>
  </si>
  <si>
    <t>มี.คไม่ได้ตักตะกอน</t>
  </si>
  <si>
    <t>Mae Nam Yom</t>
  </si>
  <si>
    <t xml:space="preserve"> </t>
  </si>
  <si>
    <t>เดือนมีนาสำรวจไม่ได้เนื่องจากน้ำแห้ง</t>
  </si>
  <si>
    <t>เดือนมีนาคมสำรวจไม่ได้เนื่องจากน้ำแห้ง</t>
  </si>
  <si>
    <t>70-73</t>
  </si>
  <si>
    <t>.</t>
  </si>
  <si>
    <t xml:space="preserve">Station.…Y.37................................. Water year...1997-2020..... </t>
  </si>
  <si>
    <t>ฝายแตก</t>
  </si>
  <si>
    <t>Station  Y.37  Water year 2021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</si>
</sst>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d\ ดดดด\ bbbb"/>
    <numFmt numFmtId="199" formatCode="#,##0.00;[Red]\-\(#,##0.00\)"/>
    <numFmt numFmtId="200" formatCode="&quot;L.&quot;\ #,##0.00;[Red]\-&quot;L.&quot;\ #,##0.00"/>
    <numFmt numFmtId="201" formatCode="mmm\-yyyy"/>
    <numFmt numFmtId="202" formatCode="0.0"/>
    <numFmt numFmtId="203" formatCode="0.0000"/>
    <numFmt numFmtId="204" formatCode="0.000000"/>
    <numFmt numFmtId="205" formatCode="[$-41E]d\ mmmm\ yyyy"/>
    <numFmt numFmtId="206" formatCode="[$-107041E]d\ mmm\ yy;@"/>
    <numFmt numFmtId="207" formatCode="[$-101041E]d\ mmm\ yy;@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7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sz val="14"/>
      <name val="Angsana New"/>
      <family val="1"/>
    </font>
    <font>
      <sz val="18"/>
      <name val="CordiaUPC"/>
      <family val="1"/>
    </font>
    <font>
      <sz val="8"/>
      <name val="Arial"/>
      <family val="2"/>
    </font>
    <font>
      <sz val="16"/>
      <name val="Angsana New"/>
      <family val="1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Cordi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b/>
      <sz val="18"/>
      <color indexed="8"/>
      <name val="DilleniaUPC"/>
      <family val="1"/>
    </font>
    <font>
      <sz val="12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15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12" xfId="43" applyFont="1" applyBorder="1" applyAlignment="1">
      <alignment horizontal="center"/>
      <protection/>
    </xf>
    <xf numFmtId="0" fontId="5" fillId="0" borderId="13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 applyAlignment="1" quotePrefix="1">
      <alignment horizontal="right"/>
      <protection/>
    </xf>
    <xf numFmtId="192" fontId="5" fillId="0" borderId="0" xfId="43" applyNumberFormat="1" applyFont="1" applyBorder="1" applyAlignment="1" quotePrefix="1">
      <alignment horizontal="right"/>
      <protection/>
    </xf>
    <xf numFmtId="192" fontId="5" fillId="0" borderId="0" xfId="43" applyNumberFormat="1" applyFont="1" applyBorder="1">
      <alignment/>
      <protection/>
    </xf>
    <xf numFmtId="0" fontId="11" fillId="0" borderId="0" xfId="58" applyFont="1">
      <alignment/>
      <protection/>
    </xf>
    <xf numFmtId="2" fontId="11" fillId="0" borderId="14" xfId="58" applyNumberFormat="1" applyFont="1" applyFill="1" applyBorder="1" applyAlignment="1" applyProtection="1">
      <alignment horizontal="center" vertical="center" shrinkToFit="1"/>
      <protection/>
    </xf>
    <xf numFmtId="196" fontId="11" fillId="0" borderId="14" xfId="58" applyNumberFormat="1" applyFont="1" applyFill="1" applyBorder="1" applyAlignment="1" applyProtection="1">
      <alignment horizontal="center" vertical="center" wrapText="1"/>
      <protection/>
    </xf>
    <xf numFmtId="192" fontId="11" fillId="0" borderId="14" xfId="58" applyNumberFormat="1" applyFont="1" applyFill="1" applyBorder="1" applyAlignment="1" applyProtection="1">
      <alignment horizontal="center" vertical="center" wrapText="1"/>
      <protection/>
    </xf>
    <xf numFmtId="2" fontId="11" fillId="0" borderId="15" xfId="58" applyNumberFormat="1" applyFont="1" applyFill="1" applyBorder="1" applyAlignment="1" applyProtection="1">
      <alignment horizontal="center" vertical="center"/>
      <protection/>
    </xf>
    <xf numFmtId="0" fontId="11" fillId="0" borderId="16" xfId="58" applyFont="1" applyFill="1" applyBorder="1" applyAlignment="1" applyProtection="1">
      <alignment horizontal="center" vertical="center"/>
      <protection/>
    </xf>
    <xf numFmtId="0" fontId="11" fillId="0" borderId="17" xfId="58" applyFont="1" applyFill="1" applyBorder="1" applyAlignment="1" applyProtection="1">
      <alignment horizontal="center" vertical="center"/>
      <protection/>
    </xf>
    <xf numFmtId="196" fontId="11" fillId="0" borderId="15" xfId="58" applyNumberFormat="1" applyFont="1" applyFill="1" applyBorder="1" applyAlignment="1" applyProtection="1">
      <alignment horizontal="center" vertical="center" wrapText="1"/>
      <protection/>
    </xf>
    <xf numFmtId="192" fontId="11" fillId="0" borderId="15" xfId="58" applyNumberFormat="1" applyFont="1" applyFill="1" applyBorder="1" applyAlignment="1" applyProtection="1">
      <alignment horizontal="center" vertical="center"/>
      <protection/>
    </xf>
    <xf numFmtId="4" fontId="11" fillId="0" borderId="18" xfId="58" applyNumberFormat="1" applyFont="1" applyFill="1" applyBorder="1" applyAlignment="1" applyProtection="1">
      <alignment horizontal="center" vertical="center"/>
      <protection/>
    </xf>
    <xf numFmtId="4" fontId="11" fillId="0" borderId="19" xfId="58" applyNumberFormat="1" applyFont="1" applyFill="1" applyBorder="1" applyAlignment="1" applyProtection="1">
      <alignment horizontal="center" vertical="center"/>
      <protection/>
    </xf>
    <xf numFmtId="4" fontId="11" fillId="0" borderId="20" xfId="58" applyNumberFormat="1" applyFont="1" applyFill="1" applyBorder="1" applyAlignment="1" applyProtection="1">
      <alignment horizontal="center" vertical="center"/>
      <protection/>
    </xf>
    <xf numFmtId="0" fontId="11" fillId="33" borderId="14" xfId="58" applyFont="1" applyFill="1" applyBorder="1" applyAlignment="1" applyProtection="1" quotePrefix="1">
      <alignment horizontal="center" vertical="center"/>
      <protection/>
    </xf>
    <xf numFmtId="2" fontId="11" fillId="33" borderId="14" xfId="58" applyNumberFormat="1" applyFont="1" applyFill="1" applyBorder="1" applyAlignment="1" applyProtection="1" quotePrefix="1">
      <alignment horizontal="center" vertical="center"/>
      <protection/>
    </xf>
    <xf numFmtId="0" fontId="11" fillId="33" borderId="21" xfId="58" applyFont="1" applyFill="1" applyBorder="1" applyAlignment="1" applyProtection="1" quotePrefix="1">
      <alignment horizontal="center" vertical="center"/>
      <protection/>
    </xf>
    <xf numFmtId="0" fontId="11" fillId="33" borderId="22" xfId="58" applyFont="1" applyFill="1" applyBorder="1" applyAlignment="1" applyProtection="1" quotePrefix="1">
      <alignment horizontal="center" vertical="center"/>
      <protection/>
    </xf>
    <xf numFmtId="196" fontId="11" fillId="33" borderId="14" xfId="58" applyNumberFormat="1" applyFont="1" applyFill="1" applyBorder="1" applyAlignment="1" applyProtection="1" quotePrefix="1">
      <alignment horizontal="center" vertical="center"/>
      <protection/>
    </xf>
    <xf numFmtId="192" fontId="11" fillId="33" borderId="14" xfId="58" applyNumberFormat="1" applyFont="1" applyFill="1" applyBorder="1" applyAlignment="1" applyProtection="1" quotePrefix="1">
      <alignment horizontal="center" vertical="center"/>
      <protection/>
    </xf>
    <xf numFmtId="4" fontId="11" fillId="33" borderId="21" xfId="58" applyNumberFormat="1" applyFont="1" applyFill="1" applyBorder="1" applyAlignment="1" applyProtection="1">
      <alignment horizontal="center" vertical="center"/>
      <protection/>
    </xf>
    <xf numFmtId="4" fontId="11" fillId="33" borderId="23" xfId="58" applyNumberFormat="1" applyFont="1" applyFill="1" applyBorder="1" applyAlignment="1" applyProtection="1">
      <alignment horizontal="center" vertical="center"/>
      <protection/>
    </xf>
    <xf numFmtId="4" fontId="11" fillId="33" borderId="22" xfId="58" applyNumberFormat="1" applyFont="1" applyFill="1" applyBorder="1" applyAlignment="1" applyProtection="1">
      <alignment horizontal="center" vertical="center"/>
      <protection/>
    </xf>
    <xf numFmtId="0" fontId="11" fillId="0" borderId="0" xfId="58" applyFont="1" applyAlignment="1">
      <alignment horizontal="right" vertical="center"/>
      <protection/>
    </xf>
    <xf numFmtId="191" fontId="11" fillId="0" borderId="0" xfId="58" applyNumberFormat="1" applyFont="1" applyAlignment="1">
      <alignment horizontal="right" vertical="center"/>
      <protection/>
    </xf>
    <xf numFmtId="0" fontId="11" fillId="0" borderId="0" xfId="58" applyFont="1" applyAlignment="1">
      <alignment vertical="center"/>
      <protection/>
    </xf>
    <xf numFmtId="0" fontId="13" fillId="0" borderId="0" xfId="58" applyFont="1">
      <alignment/>
      <protection/>
    </xf>
    <xf numFmtId="0" fontId="4" fillId="0" borderId="0" xfId="57">
      <alignment/>
      <protection/>
    </xf>
    <xf numFmtId="0" fontId="14" fillId="0" borderId="0" xfId="57" applyFont="1" applyAlignment="1">
      <alignment horizontal="right"/>
      <protection/>
    </xf>
    <xf numFmtId="0" fontId="14" fillId="0" borderId="0" xfId="57" applyFont="1" applyAlignment="1">
      <alignment horizontal="center"/>
      <protection/>
    </xf>
    <xf numFmtId="0" fontId="14" fillId="0" borderId="0" xfId="57" applyFont="1">
      <alignment/>
      <protection/>
    </xf>
    <xf numFmtId="15" fontId="15" fillId="0" borderId="0" xfId="42" applyNumberFormat="1" applyFont="1" applyAlignment="1">
      <alignment horizontal="center"/>
      <protection/>
    </xf>
    <xf numFmtId="194" fontId="15" fillId="0" borderId="0" xfId="42" applyNumberFormat="1" applyFont="1" applyAlignment="1">
      <alignment horizontal="center"/>
      <protection/>
    </xf>
    <xf numFmtId="0" fontId="4" fillId="0" borderId="0" xfId="42" applyFont="1" applyBorder="1" applyAlignment="1">
      <alignment horizontal="center"/>
      <protection/>
    </xf>
    <xf numFmtId="0" fontId="15" fillId="0" borderId="0" xfId="42" applyFont="1">
      <alignment/>
      <protection/>
    </xf>
    <xf numFmtId="0" fontId="14" fillId="0" borderId="0" xfId="42" applyFont="1" applyAlignment="1">
      <alignment horizontal="right" vertical="center"/>
      <protection/>
    </xf>
    <xf numFmtId="0" fontId="14" fillId="0" borderId="0" xfId="42" applyFont="1" applyAlignment="1">
      <alignment horizontal="center" vertical="center"/>
      <protection/>
    </xf>
    <xf numFmtId="0" fontId="14" fillId="0" borderId="0" xfId="42" applyFont="1" applyAlignment="1">
      <alignment horizontal="left" vertical="center"/>
      <protection/>
    </xf>
    <xf numFmtId="0" fontId="15" fillId="0" borderId="0" xfId="42" applyFont="1" applyAlignment="1">
      <alignment vertical="center"/>
      <protection/>
    </xf>
    <xf numFmtId="15" fontId="15" fillId="0" borderId="0" xfId="42" applyNumberFormat="1" applyFont="1">
      <alignment/>
      <protection/>
    </xf>
    <xf numFmtId="194" fontId="15" fillId="0" borderId="0" xfId="42" applyNumberFormat="1" applyFont="1">
      <alignment/>
      <protection/>
    </xf>
    <xf numFmtId="0" fontId="16" fillId="0" borderId="0" xfId="42" applyFont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0" xfId="43" applyFont="1" applyBorder="1" applyAlignment="1">
      <alignment horizontal="centerContinuous"/>
      <protection/>
    </xf>
    <xf numFmtId="191" fontId="5" fillId="0" borderId="0" xfId="43" applyNumberFormat="1" applyFont="1" applyFill="1" applyBorder="1" applyAlignment="1" quotePrefix="1">
      <alignment horizontal="right"/>
      <protection/>
    </xf>
    <xf numFmtId="0" fontId="0" fillId="0" borderId="0" xfId="0" applyBorder="1" applyAlignment="1">
      <alignment/>
    </xf>
    <xf numFmtId="191" fontId="5" fillId="0" borderId="0" xfId="43" applyNumberFormat="1" applyFont="1" applyFill="1" applyBorder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Border="1" applyAlignment="1">
      <alignment/>
    </xf>
    <xf numFmtId="0" fontId="5" fillId="0" borderId="24" xfId="43" applyFont="1" applyBorder="1" applyAlignment="1">
      <alignment horizontal="center"/>
      <protection/>
    </xf>
    <xf numFmtId="191" fontId="5" fillId="0" borderId="24" xfId="43" applyNumberFormat="1" applyFont="1" applyBorder="1">
      <alignment/>
      <protection/>
    </xf>
    <xf numFmtId="191" fontId="5" fillId="0" borderId="24" xfId="43" applyNumberFormat="1" applyFont="1" applyBorder="1" applyAlignment="1">
      <alignment horizontal="right"/>
      <protection/>
    </xf>
    <xf numFmtId="191" fontId="5" fillId="0" borderId="24" xfId="0" applyNumberFormat="1" applyFont="1" applyBorder="1" applyAlignment="1">
      <alignment/>
    </xf>
    <xf numFmtId="191" fontId="5" fillId="0" borderId="24" xfId="0" applyNumberFormat="1" applyFont="1" applyBorder="1" applyAlignment="1">
      <alignment horizontal="right"/>
    </xf>
    <xf numFmtId="191" fontId="5" fillId="0" borderId="24" xfId="43" applyNumberFormat="1" applyFont="1" applyBorder="1" applyAlignment="1" quotePrefix="1">
      <alignment horizontal="right"/>
      <protection/>
    </xf>
    <xf numFmtId="0" fontId="5" fillId="0" borderId="25" xfId="43" applyFont="1" applyBorder="1">
      <alignment/>
      <protection/>
    </xf>
    <xf numFmtId="0" fontId="5" fillId="0" borderId="25" xfId="43" applyFont="1" applyBorder="1" applyAlignment="1">
      <alignment horizontal="center"/>
      <protection/>
    </xf>
    <xf numFmtId="191" fontId="5" fillId="0" borderId="25" xfId="43" applyNumberFormat="1" applyFont="1" applyBorder="1">
      <alignment/>
      <protection/>
    </xf>
    <xf numFmtId="191" fontId="5" fillId="0" borderId="25" xfId="0" applyNumberFormat="1" applyFont="1" applyBorder="1" applyAlignment="1">
      <alignment/>
    </xf>
    <xf numFmtId="191" fontId="5" fillId="0" borderId="25" xfId="0" applyNumberFormat="1" applyFont="1" applyBorder="1" applyAlignment="1">
      <alignment horizontal="right"/>
    </xf>
    <xf numFmtId="191" fontId="5" fillId="0" borderId="25" xfId="43" applyNumberFormat="1" applyFont="1" applyBorder="1" applyAlignment="1" quotePrefix="1">
      <alignment horizontal="right"/>
      <protection/>
    </xf>
    <xf numFmtId="14" fontId="5" fillId="0" borderId="0" xfId="43" applyNumberFormat="1" applyFont="1" applyBorder="1" applyAlignment="1" quotePrefix="1">
      <alignment horizontal="center"/>
      <protection/>
    </xf>
    <xf numFmtId="0" fontId="5" fillId="0" borderId="0" xfId="43" applyFont="1" applyFill="1">
      <alignment/>
      <protection/>
    </xf>
    <xf numFmtId="191" fontId="15" fillId="0" borderId="0" xfId="42" applyNumberFormat="1" applyFont="1">
      <alignment/>
      <protection/>
    </xf>
    <xf numFmtId="2" fontId="15" fillId="0" borderId="0" xfId="42" applyNumberFormat="1" applyFont="1">
      <alignment/>
      <protection/>
    </xf>
    <xf numFmtId="16" fontId="5" fillId="0" borderId="0" xfId="43" applyNumberFormat="1" applyFont="1" applyBorder="1" applyAlignment="1">
      <alignment horizontal="center"/>
      <protection/>
    </xf>
    <xf numFmtId="0" fontId="5" fillId="0" borderId="24" xfId="43" applyFont="1" applyBorder="1">
      <alignment/>
      <protection/>
    </xf>
    <xf numFmtId="207" fontId="5" fillId="0" borderId="0" xfId="43" applyNumberFormat="1" applyFont="1" applyBorder="1">
      <alignment/>
      <protection/>
    </xf>
    <xf numFmtId="207" fontId="5" fillId="0" borderId="24" xfId="43" applyNumberFormat="1" applyFont="1" applyBorder="1">
      <alignment/>
      <protection/>
    </xf>
    <xf numFmtId="207" fontId="5" fillId="0" borderId="0" xfId="43" applyNumberFormat="1" applyFont="1" applyBorder="1" applyAlignment="1">
      <alignment horizontal="center"/>
      <protection/>
    </xf>
    <xf numFmtId="192" fontId="5" fillId="0" borderId="24" xfId="43" applyNumberFormat="1" applyFont="1" applyBorder="1">
      <alignment/>
      <protection/>
    </xf>
    <xf numFmtId="191" fontId="5" fillId="0" borderId="0" xfId="43" applyNumberFormat="1" applyFont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207" fontId="5" fillId="0" borderId="0" xfId="43" applyNumberFormat="1" applyFont="1">
      <alignment/>
      <protection/>
    </xf>
    <xf numFmtId="207" fontId="6" fillId="0" borderId="0" xfId="43" applyNumberFormat="1" applyFont="1" applyAlignment="1">
      <alignment horizontal="centerContinuous"/>
      <protection/>
    </xf>
    <xf numFmtId="207" fontId="5" fillId="0" borderId="26" xfId="43" applyNumberFormat="1" applyFont="1" applyBorder="1" applyAlignment="1">
      <alignment horizontal="center"/>
      <protection/>
    </xf>
    <xf numFmtId="207" fontId="5" fillId="0" borderId="27" xfId="43" applyNumberFormat="1" applyFont="1" applyBorder="1" applyAlignment="1">
      <alignment horizontal="center"/>
      <protection/>
    </xf>
    <xf numFmtId="207" fontId="5" fillId="0" borderId="28" xfId="43" applyNumberFormat="1" applyFont="1" applyBorder="1" applyAlignment="1" quotePrefix="1">
      <alignment horizontal="center"/>
      <protection/>
    </xf>
    <xf numFmtId="191" fontId="5" fillId="0" borderId="29" xfId="43" applyNumberFormat="1" applyFont="1" applyBorder="1" applyAlignment="1">
      <alignment horizontal="center" vertical="center"/>
      <protection/>
    </xf>
    <xf numFmtId="191" fontId="5" fillId="0" borderId="30" xfId="43" applyNumberFormat="1" applyFont="1" applyBorder="1" applyAlignment="1">
      <alignment horizontal="center" vertical="center"/>
      <protection/>
    </xf>
    <xf numFmtId="191" fontId="5" fillId="0" borderId="31" xfId="43" applyNumberFormat="1" applyFont="1" applyBorder="1" applyAlignment="1" quotePrefix="1">
      <alignment horizontal="center"/>
      <protection/>
    </xf>
    <xf numFmtId="191" fontId="5" fillId="0" borderId="29" xfId="43" applyNumberFormat="1" applyFont="1" applyBorder="1" applyAlignment="1">
      <alignment horizontal="center" vertical="center" wrapText="1"/>
      <protection/>
    </xf>
    <xf numFmtId="191" fontId="5" fillId="0" borderId="25" xfId="43" applyNumberFormat="1" applyFont="1" applyBorder="1" applyAlignment="1">
      <alignment horizontal="right"/>
      <protection/>
    </xf>
    <xf numFmtId="191" fontId="0" fillId="0" borderId="0" xfId="43" applyNumberFormat="1" applyFont="1" applyBorder="1">
      <alignment/>
      <protection/>
    </xf>
    <xf numFmtId="191" fontId="5" fillId="0" borderId="0" xfId="43" applyNumberFormat="1" applyFont="1" applyAlignment="1">
      <alignment horizontal="right"/>
      <protection/>
    </xf>
    <xf numFmtId="191" fontId="5" fillId="0" borderId="32" xfId="43" applyNumberFormat="1" applyFont="1" applyBorder="1" applyAlignment="1">
      <alignment horizontal="centerContinuous" vertical="center"/>
      <protection/>
    </xf>
    <xf numFmtId="191" fontId="5" fillId="0" borderId="33" xfId="43" applyNumberFormat="1" applyFont="1" applyBorder="1" applyAlignment="1">
      <alignment horizontal="right" vertical="center"/>
      <protection/>
    </xf>
    <xf numFmtId="191" fontId="5" fillId="0" borderId="30" xfId="43" applyNumberFormat="1" applyFont="1" applyBorder="1" applyAlignment="1">
      <alignment horizontal="right" vertical="center"/>
      <protection/>
    </xf>
    <xf numFmtId="191" fontId="5" fillId="0" borderId="31" xfId="43" applyNumberFormat="1" applyFont="1" applyBorder="1" applyAlignment="1" quotePrefix="1">
      <alignment horizontal="right"/>
      <protection/>
    </xf>
    <xf numFmtId="192" fontId="5" fillId="0" borderId="34" xfId="43" applyNumberFormat="1" applyFont="1" applyBorder="1">
      <alignment/>
      <protection/>
    </xf>
    <xf numFmtId="192" fontId="5" fillId="0" borderId="35" xfId="43" applyNumberFormat="1" applyFont="1" applyBorder="1">
      <alignment/>
      <protection/>
    </xf>
    <xf numFmtId="0" fontId="5" fillId="0" borderId="36" xfId="43" applyFont="1" applyBorder="1">
      <alignment/>
      <protection/>
    </xf>
    <xf numFmtId="0" fontId="5" fillId="0" borderId="35" xfId="43" applyFont="1" applyBorder="1">
      <alignment/>
      <protection/>
    </xf>
    <xf numFmtId="192" fontId="5" fillId="0" borderId="37" xfId="43" applyNumberFormat="1" applyFont="1" applyBorder="1">
      <alignment/>
      <protection/>
    </xf>
    <xf numFmtId="192" fontId="5" fillId="0" borderId="38" xfId="43" applyNumberFormat="1" applyFont="1" applyBorder="1">
      <alignment/>
      <protection/>
    </xf>
    <xf numFmtId="0" fontId="5" fillId="0" borderId="38" xfId="43" applyFont="1" applyBorder="1">
      <alignment/>
      <protection/>
    </xf>
    <xf numFmtId="0" fontId="5" fillId="0" borderId="39" xfId="43" applyFont="1" applyBorder="1">
      <alignment/>
      <protection/>
    </xf>
    <xf numFmtId="0" fontId="5" fillId="0" borderId="38" xfId="43" applyFont="1" applyBorder="1" applyAlignment="1">
      <alignment horizontal="center"/>
      <protection/>
    </xf>
    <xf numFmtId="207" fontId="5" fillId="0" borderId="38" xfId="43" applyNumberFormat="1" applyFont="1" applyBorder="1">
      <alignment/>
      <protection/>
    </xf>
    <xf numFmtId="191" fontId="5" fillId="0" borderId="38" xfId="43" applyNumberFormat="1" applyFont="1" applyBorder="1">
      <alignment/>
      <protection/>
    </xf>
    <xf numFmtId="191" fontId="5" fillId="0" borderId="38" xfId="43" applyNumberFormat="1" applyFont="1" applyBorder="1" applyAlignment="1">
      <alignment horizontal="right"/>
      <protection/>
    </xf>
    <xf numFmtId="0" fontId="5" fillId="0" borderId="40" xfId="43" applyFont="1" applyBorder="1" applyAlignment="1">
      <alignment horizontal="center"/>
      <protection/>
    </xf>
    <xf numFmtId="0" fontId="25" fillId="0" borderId="0" xfId="0" applyFont="1" applyAlignment="1">
      <alignment/>
    </xf>
    <xf numFmtId="207" fontId="4" fillId="0" borderId="41" xfId="59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207" fontId="5" fillId="0" borderId="41" xfId="0" applyNumberFormat="1" applyFont="1" applyBorder="1" applyAlignment="1">
      <alignment/>
    </xf>
    <xf numFmtId="207" fontId="5" fillId="0" borderId="0" xfId="0" applyNumberFormat="1" applyFont="1" applyAlignment="1">
      <alignment/>
    </xf>
    <xf numFmtId="207" fontId="4" fillId="0" borderId="14" xfId="59" applyNumberFormat="1" applyFont="1" applyBorder="1" applyAlignment="1">
      <alignment horizontal="center"/>
      <protection/>
    </xf>
    <xf numFmtId="0" fontId="15" fillId="0" borderId="42" xfId="59" applyFont="1" applyBorder="1" applyAlignment="1">
      <alignment horizontal="center"/>
      <protection/>
    </xf>
    <xf numFmtId="203" fontId="15" fillId="0" borderId="14" xfId="59" applyNumberFormat="1" applyFont="1" applyBorder="1" applyAlignment="1">
      <alignment horizontal="center"/>
      <protection/>
    </xf>
    <xf numFmtId="203" fontId="15" fillId="0" borderId="42" xfId="59" applyNumberFormat="1" applyFont="1" applyBorder="1" applyAlignment="1">
      <alignment horizontal="center"/>
      <protection/>
    </xf>
    <xf numFmtId="0" fontId="15" fillId="0" borderId="14" xfId="59" applyFont="1" applyBorder="1" applyAlignment="1">
      <alignment horizontal="center"/>
      <protection/>
    </xf>
    <xf numFmtId="0" fontId="15" fillId="0" borderId="43" xfId="59" applyFont="1" applyBorder="1" applyAlignment="1">
      <alignment horizontal="center"/>
      <protection/>
    </xf>
    <xf numFmtId="207" fontId="4" fillId="0" borderId="44" xfId="59" applyNumberFormat="1" applyFont="1" applyBorder="1" applyAlignment="1">
      <alignment horizontal="center"/>
      <protection/>
    </xf>
    <xf numFmtId="0" fontId="15" fillId="0" borderId="0" xfId="59" applyFont="1" applyBorder="1" applyAlignment="1">
      <alignment horizontal="center"/>
      <protection/>
    </xf>
    <xf numFmtId="203" fontId="15" fillId="0" borderId="44" xfId="59" applyNumberFormat="1" applyFont="1" applyBorder="1" applyAlignment="1">
      <alignment horizontal="center"/>
      <protection/>
    </xf>
    <xf numFmtId="203" fontId="15" fillId="0" borderId="0" xfId="59" applyNumberFormat="1" applyFont="1" applyBorder="1" applyAlignment="1">
      <alignment horizontal="center"/>
      <protection/>
    </xf>
    <xf numFmtId="0" fontId="15" fillId="0" borderId="44" xfId="59" applyFont="1" applyBorder="1" applyAlignment="1">
      <alignment horizontal="center"/>
      <protection/>
    </xf>
    <xf numFmtId="0" fontId="15" fillId="0" borderId="45" xfId="59" applyFont="1" applyBorder="1" applyAlignment="1">
      <alignment horizontal="center"/>
      <protection/>
    </xf>
    <xf numFmtId="207" fontId="4" fillId="0" borderId="44" xfId="59" applyNumberFormat="1" applyFont="1" applyBorder="1">
      <alignment/>
      <protection/>
    </xf>
    <xf numFmtId="0" fontId="15" fillId="0" borderId="45" xfId="59" applyFont="1" applyBorder="1">
      <alignment/>
      <protection/>
    </xf>
    <xf numFmtId="0" fontId="15" fillId="0" borderId="44" xfId="59" applyFont="1" applyBorder="1">
      <alignment/>
      <protection/>
    </xf>
    <xf numFmtId="207" fontId="4" fillId="0" borderId="15" xfId="59" applyNumberFormat="1" applyFont="1" applyBorder="1">
      <alignment/>
      <protection/>
    </xf>
    <xf numFmtId="203" fontId="15" fillId="0" borderId="15" xfId="59" applyNumberFormat="1" applyFont="1" applyBorder="1" applyAlignment="1">
      <alignment horizontal="center"/>
      <protection/>
    </xf>
    <xf numFmtId="203" fontId="15" fillId="0" borderId="46" xfId="59" applyNumberFormat="1" applyFont="1" applyBorder="1" applyAlignment="1">
      <alignment horizontal="center"/>
      <protection/>
    </xf>
    <xf numFmtId="0" fontId="15" fillId="0" borderId="15" xfId="59" applyFont="1" applyBorder="1" applyAlignment="1">
      <alignment horizontal="center"/>
      <protection/>
    </xf>
    <xf numFmtId="0" fontId="15" fillId="0" borderId="47" xfId="59" applyFont="1" applyBorder="1" applyAlignment="1">
      <alignment horizontal="center"/>
      <protection/>
    </xf>
    <xf numFmtId="0" fontId="4" fillId="0" borderId="41" xfId="59" applyFont="1" applyBorder="1" applyAlignment="1">
      <alignment horizontal="center"/>
      <protection/>
    </xf>
    <xf numFmtId="203" fontId="4" fillId="0" borderId="41" xfId="59" applyNumberFormat="1" applyFont="1" applyBorder="1">
      <alignment/>
      <protection/>
    </xf>
    <xf numFmtId="2" fontId="4" fillId="0" borderId="41" xfId="59" applyNumberFormat="1" applyFont="1" applyBorder="1">
      <alignment/>
      <protection/>
    </xf>
    <xf numFmtId="2" fontId="4" fillId="0" borderId="48" xfId="59" applyNumberFormat="1" applyFont="1" applyBorder="1">
      <alignment/>
      <protection/>
    </xf>
    <xf numFmtId="2" fontId="4" fillId="0" borderId="15" xfId="59" applyNumberFormat="1" applyFont="1" applyBorder="1">
      <alignment/>
      <protection/>
    </xf>
    <xf numFmtId="0" fontId="0" fillId="0" borderId="41" xfId="0" applyFont="1" applyBorder="1" applyAlignment="1">
      <alignment horizontal="center"/>
    </xf>
    <xf numFmtId="203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Alignment="1">
      <alignment/>
    </xf>
    <xf numFmtId="203" fontId="0" fillId="0" borderId="0" xfId="0" applyNumberFormat="1" applyFont="1" applyAlignment="1">
      <alignment/>
    </xf>
    <xf numFmtId="0" fontId="15" fillId="0" borderId="46" xfId="59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5" fillId="0" borderId="49" xfId="43" applyFont="1" applyBorder="1">
      <alignment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50" xfId="43" applyFont="1" applyBorder="1">
      <alignment/>
      <protection/>
    </xf>
    <xf numFmtId="0" fontId="5" fillId="0" borderId="50" xfId="43" applyFont="1" applyBorder="1" applyAlignment="1">
      <alignment horizontal="center"/>
      <protection/>
    </xf>
    <xf numFmtId="207" fontId="5" fillId="0" borderId="50" xfId="43" applyNumberFormat="1" applyFont="1" applyBorder="1">
      <alignment/>
      <protection/>
    </xf>
    <xf numFmtId="191" fontId="5" fillId="0" borderId="50" xfId="43" applyNumberFormat="1" applyFont="1" applyBorder="1">
      <alignment/>
      <protection/>
    </xf>
    <xf numFmtId="191" fontId="5" fillId="0" borderId="50" xfId="43" applyNumberFormat="1" applyFont="1" applyBorder="1" applyAlignment="1">
      <alignment horizontal="right"/>
      <protection/>
    </xf>
    <xf numFmtId="192" fontId="5" fillId="0" borderId="50" xfId="43" applyNumberFormat="1" applyFont="1" applyBorder="1">
      <alignment/>
      <protection/>
    </xf>
    <xf numFmtId="0" fontId="5" fillId="0" borderId="51" xfId="43" applyFont="1" applyBorder="1">
      <alignment/>
      <protection/>
    </xf>
    <xf numFmtId="0" fontId="5" fillId="0" borderId="51" xfId="43" applyFont="1" applyBorder="1" applyAlignment="1">
      <alignment horizontal="center"/>
      <protection/>
    </xf>
    <xf numFmtId="207" fontId="5" fillId="0" borderId="51" xfId="43" applyNumberFormat="1" applyFont="1" applyBorder="1">
      <alignment/>
      <protection/>
    </xf>
    <xf numFmtId="191" fontId="5" fillId="0" borderId="51" xfId="43" applyNumberFormat="1" applyFont="1" applyBorder="1">
      <alignment/>
      <protection/>
    </xf>
    <xf numFmtId="191" fontId="5" fillId="0" borderId="51" xfId="43" applyNumberFormat="1" applyFont="1" applyBorder="1" applyAlignment="1">
      <alignment horizontal="right"/>
      <protection/>
    </xf>
    <xf numFmtId="49" fontId="5" fillId="0" borderId="51" xfId="43" applyNumberFormat="1" applyFont="1" applyBorder="1" applyAlignment="1">
      <alignment horizontal="center"/>
      <protection/>
    </xf>
    <xf numFmtId="192" fontId="5" fillId="0" borderId="51" xfId="43" applyNumberFormat="1" applyFont="1" applyBorder="1">
      <alignment/>
      <protection/>
    </xf>
    <xf numFmtId="0" fontId="26" fillId="0" borderId="0" xfId="43" applyFont="1" applyBorder="1" applyAlignment="1">
      <alignment horizontal="center"/>
      <protection/>
    </xf>
    <xf numFmtId="207" fontId="26" fillId="0" borderId="0" xfId="43" applyNumberFormat="1" applyFont="1" applyBorder="1">
      <alignment/>
      <protection/>
    </xf>
    <xf numFmtId="191" fontId="26" fillId="0" borderId="0" xfId="43" applyNumberFormat="1" applyFont="1" applyBorder="1">
      <alignment/>
      <protection/>
    </xf>
    <xf numFmtId="191" fontId="26" fillId="0" borderId="0" xfId="43" applyNumberFormat="1" applyFont="1" applyBorder="1" applyAlignment="1">
      <alignment horizontal="right"/>
      <protection/>
    </xf>
    <xf numFmtId="49" fontId="26" fillId="0" borderId="0" xfId="43" applyNumberFormat="1" applyFont="1" applyBorder="1" applyAlignment="1">
      <alignment horizontal="center"/>
      <protection/>
    </xf>
    <xf numFmtId="192" fontId="26" fillId="0" borderId="0" xfId="43" applyNumberFormat="1" applyFont="1" applyBorder="1">
      <alignment/>
      <protection/>
    </xf>
    <xf numFmtId="0" fontId="26" fillId="0" borderId="0" xfId="43" applyFont="1" applyBorder="1">
      <alignment/>
      <protection/>
    </xf>
    <xf numFmtId="0" fontId="26" fillId="0" borderId="0" xfId="43" applyFont="1">
      <alignment/>
      <protection/>
    </xf>
    <xf numFmtId="206" fontId="5" fillId="0" borderId="0" xfId="0" applyNumberFormat="1" applyFont="1" applyBorder="1" applyAlignment="1">
      <alignment/>
    </xf>
    <xf numFmtId="206" fontId="5" fillId="0" borderId="0" xfId="43" applyNumberFormat="1" applyFont="1" applyBorder="1" applyAlignment="1" quotePrefix="1">
      <alignment horizontal="right"/>
      <protection/>
    </xf>
    <xf numFmtId="206" fontId="5" fillId="0" borderId="0" xfId="43" applyNumberFormat="1" applyFont="1" applyBorder="1">
      <alignment/>
      <protection/>
    </xf>
    <xf numFmtId="206" fontId="5" fillId="0" borderId="24" xfId="43" applyNumberFormat="1" applyFont="1" applyBorder="1">
      <alignment/>
      <protection/>
    </xf>
    <xf numFmtId="206" fontId="5" fillId="0" borderId="25" xfId="43" applyNumberFormat="1" applyFont="1" applyBorder="1">
      <alignment/>
      <protection/>
    </xf>
    <xf numFmtId="207" fontId="5" fillId="0" borderId="41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203" fontId="0" fillId="0" borderId="41" xfId="0" applyNumberFormat="1" applyFont="1" applyBorder="1" applyAlignment="1">
      <alignment/>
    </xf>
    <xf numFmtId="203" fontId="4" fillId="0" borderId="41" xfId="59" applyNumberFormat="1" applyFont="1" applyBorder="1">
      <alignment/>
      <protection/>
    </xf>
    <xf numFmtId="2" fontId="4" fillId="0" borderId="41" xfId="59" applyNumberFormat="1" applyFont="1" applyBorder="1">
      <alignment/>
      <protection/>
    </xf>
    <xf numFmtId="0" fontId="4" fillId="0" borderId="41" xfId="59" applyFont="1" applyBorder="1" applyAlignment="1">
      <alignment horizontal="center"/>
      <protection/>
    </xf>
    <xf numFmtId="2" fontId="0" fillId="0" borderId="41" xfId="0" applyNumberFormat="1" applyFont="1" applyBorder="1" applyAlignment="1">
      <alignment/>
    </xf>
    <xf numFmtId="207" fontId="5" fillId="0" borderId="52" xfId="0" applyNumberFormat="1" applyFont="1" applyBorder="1" applyAlignment="1">
      <alignment/>
    </xf>
    <xf numFmtId="0" fontId="0" fillId="0" borderId="52" xfId="0" applyFont="1" applyBorder="1" applyAlignment="1">
      <alignment horizontal="center"/>
    </xf>
    <xf numFmtId="203" fontId="0" fillId="0" borderId="52" xfId="0" applyNumberFormat="1" applyFont="1" applyBorder="1" applyAlignment="1">
      <alignment/>
    </xf>
    <xf numFmtId="203" fontId="4" fillId="0" borderId="52" xfId="59" applyNumberFormat="1" applyFont="1" applyBorder="1">
      <alignment/>
      <protection/>
    </xf>
    <xf numFmtId="2" fontId="4" fillId="0" borderId="52" xfId="59" applyNumberFormat="1" applyFont="1" applyBorder="1">
      <alignment/>
      <protection/>
    </xf>
    <xf numFmtId="0" fontId="4" fillId="0" borderId="52" xfId="59" applyFont="1" applyBorder="1" applyAlignment="1">
      <alignment horizontal="center"/>
      <protection/>
    </xf>
    <xf numFmtId="2" fontId="0" fillId="0" borderId="52" xfId="0" applyNumberFormat="1" applyFont="1" applyBorder="1" applyAlignment="1">
      <alignment/>
    </xf>
    <xf numFmtId="207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203" fontId="0" fillId="0" borderId="15" xfId="0" applyNumberFormat="1" applyFont="1" applyBorder="1" applyAlignment="1">
      <alignment/>
    </xf>
    <xf numFmtId="203" fontId="4" fillId="0" borderId="15" xfId="59" applyNumberFormat="1" applyFont="1" applyBorder="1">
      <alignment/>
      <protection/>
    </xf>
    <xf numFmtId="2" fontId="4" fillId="0" borderId="15" xfId="59" applyNumberFormat="1" applyFont="1" applyBorder="1">
      <alignment/>
      <protection/>
    </xf>
    <xf numFmtId="2" fontId="0" fillId="0" borderId="15" xfId="0" applyNumberFormat="1" applyFont="1" applyBorder="1" applyAlignment="1">
      <alignment/>
    </xf>
    <xf numFmtId="207" fontId="5" fillId="0" borderId="53" xfId="0" applyNumberFormat="1" applyFont="1" applyBorder="1" applyAlignment="1">
      <alignment/>
    </xf>
    <xf numFmtId="0" fontId="0" fillId="0" borderId="53" xfId="0" applyFont="1" applyBorder="1" applyAlignment="1">
      <alignment horizontal="center"/>
    </xf>
    <xf numFmtId="203" fontId="0" fillId="0" borderId="53" xfId="0" applyNumberFormat="1" applyFont="1" applyBorder="1" applyAlignment="1">
      <alignment/>
    </xf>
    <xf numFmtId="203" fontId="4" fillId="0" borderId="53" xfId="59" applyNumberFormat="1" applyFont="1" applyBorder="1">
      <alignment/>
      <protection/>
    </xf>
    <xf numFmtId="2" fontId="4" fillId="0" borderId="53" xfId="59" applyNumberFormat="1" applyFont="1" applyBorder="1">
      <alignment/>
      <protection/>
    </xf>
    <xf numFmtId="2" fontId="0" fillId="0" borderId="53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03" fontId="0" fillId="0" borderId="41" xfId="0" applyNumberFormat="1" applyBorder="1" applyAlignment="1">
      <alignment/>
    </xf>
    <xf numFmtId="191" fontId="26" fillId="0" borderId="0" xfId="43" applyNumberFormat="1" applyFont="1" applyBorder="1" applyAlignment="1">
      <alignment horizontal="center"/>
      <protection/>
    </xf>
    <xf numFmtId="0" fontId="26" fillId="0" borderId="50" xfId="43" applyFont="1" applyBorder="1" applyAlignment="1">
      <alignment horizontal="center"/>
      <protection/>
    </xf>
    <xf numFmtId="207" fontId="26" fillId="0" borderId="50" xfId="43" applyNumberFormat="1" applyFont="1" applyBorder="1">
      <alignment/>
      <protection/>
    </xf>
    <xf numFmtId="191" fontId="26" fillId="0" borderId="50" xfId="43" applyNumberFormat="1" applyFont="1" applyBorder="1">
      <alignment/>
      <protection/>
    </xf>
    <xf numFmtId="191" fontId="26" fillId="0" borderId="50" xfId="43" applyNumberFormat="1" applyFont="1" applyBorder="1" applyAlignment="1">
      <alignment horizontal="right"/>
      <protection/>
    </xf>
    <xf numFmtId="49" fontId="26" fillId="0" borderId="50" xfId="43" applyNumberFormat="1" applyFont="1" applyBorder="1" applyAlignment="1">
      <alignment horizontal="center"/>
      <protection/>
    </xf>
    <xf numFmtId="192" fontId="26" fillId="0" borderId="50" xfId="43" applyNumberFormat="1" applyFont="1" applyBorder="1">
      <alignment/>
      <protection/>
    </xf>
    <xf numFmtId="0" fontId="26" fillId="0" borderId="50" xfId="43" applyFont="1" applyBorder="1">
      <alignment/>
      <protection/>
    </xf>
    <xf numFmtId="49" fontId="5" fillId="0" borderId="50" xfId="43" applyNumberFormat="1" applyFont="1" applyBorder="1" applyAlignment="1">
      <alignment horizontal="center"/>
      <protection/>
    </xf>
    <xf numFmtId="0" fontId="0" fillId="0" borderId="41" xfId="0" applyFont="1" applyBorder="1" applyAlignment="1">
      <alignment horizontal="center"/>
    </xf>
    <xf numFmtId="207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20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207" fontId="5" fillId="0" borderId="54" xfId="0" applyNumberFormat="1" applyFont="1" applyBorder="1" applyAlignment="1">
      <alignment/>
    </xf>
    <xf numFmtId="0" fontId="0" fillId="0" borderId="54" xfId="0" applyFont="1" applyBorder="1" applyAlignment="1">
      <alignment horizontal="center"/>
    </xf>
    <xf numFmtId="203" fontId="0" fillId="0" borderId="54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14" xfId="0" applyFont="1" applyBorder="1" applyAlignment="1">
      <alignment/>
    </xf>
    <xf numFmtId="191" fontId="27" fillId="0" borderId="0" xfId="0" applyNumberFormat="1" applyFont="1" applyBorder="1" applyAlignment="1">
      <alignment horizontal="right" vertical="center"/>
    </xf>
    <xf numFmtId="191" fontId="5" fillId="0" borderId="30" xfId="43" applyNumberFormat="1" applyFont="1" applyBorder="1" applyAlignment="1">
      <alignment horizontal="center" vertical="center" wrapText="1"/>
      <protection/>
    </xf>
    <xf numFmtId="0" fontId="11" fillId="33" borderId="41" xfId="58" applyFont="1" applyFill="1" applyBorder="1" applyAlignment="1" applyProtection="1" quotePrefix="1">
      <alignment horizontal="center" vertical="center"/>
      <protection/>
    </xf>
    <xf numFmtId="0" fontId="0" fillId="0" borderId="44" xfId="0" applyFont="1" applyFill="1" applyBorder="1" applyAlignment="1">
      <alignment/>
    </xf>
    <xf numFmtId="0" fontId="28" fillId="0" borderId="0" xfId="42" applyFont="1" applyBorder="1" applyAlignment="1">
      <alignment horizontal="center"/>
      <protection/>
    </xf>
    <xf numFmtId="191" fontId="28" fillId="0" borderId="0" xfId="42" applyNumberFormat="1" applyFont="1" applyBorder="1" applyAlignment="1">
      <alignment horizontal="center"/>
      <protection/>
    </xf>
    <xf numFmtId="191" fontId="28" fillId="0" borderId="0" xfId="43" applyNumberFormat="1" applyFont="1" applyBorder="1">
      <alignment/>
      <protection/>
    </xf>
    <xf numFmtId="2" fontId="28" fillId="0" borderId="0" xfId="42" applyNumberFormat="1" applyFont="1" applyBorder="1" applyAlignment="1">
      <alignment horizontal="center"/>
      <protection/>
    </xf>
    <xf numFmtId="0" fontId="28" fillId="0" borderId="0" xfId="42" applyFont="1" applyAlignment="1">
      <alignment horizontal="center"/>
      <protection/>
    </xf>
    <xf numFmtId="0" fontId="25" fillId="0" borderId="0" xfId="42" applyFont="1">
      <alignment/>
      <protection/>
    </xf>
    <xf numFmtId="0" fontId="5" fillId="0" borderId="55" xfId="43" applyFont="1" applyBorder="1">
      <alignment/>
      <protection/>
    </xf>
    <xf numFmtId="0" fontId="5" fillId="0" borderId="55" xfId="43" applyFont="1" applyBorder="1" applyAlignment="1">
      <alignment horizontal="center"/>
      <protection/>
    </xf>
    <xf numFmtId="207" fontId="5" fillId="0" borderId="55" xfId="43" applyNumberFormat="1" applyFont="1" applyBorder="1">
      <alignment/>
      <protection/>
    </xf>
    <xf numFmtId="191" fontId="5" fillId="0" borderId="55" xfId="43" applyNumberFormat="1" applyFont="1" applyBorder="1">
      <alignment/>
      <protection/>
    </xf>
    <xf numFmtId="191" fontId="5" fillId="0" borderId="55" xfId="43" applyNumberFormat="1" applyFont="1" applyBorder="1" applyAlignment="1">
      <alignment horizontal="right"/>
      <protection/>
    </xf>
    <xf numFmtId="192" fontId="5" fillId="0" borderId="55" xfId="43" applyNumberFormat="1" applyFont="1" applyBorder="1">
      <alignment/>
      <protection/>
    </xf>
    <xf numFmtId="207" fontId="5" fillId="0" borderId="56" xfId="0" applyNumberFormat="1" applyFont="1" applyBorder="1" applyAlignment="1">
      <alignment/>
    </xf>
    <xf numFmtId="0" fontId="0" fillId="0" borderId="56" xfId="0" applyFont="1" applyBorder="1" applyAlignment="1">
      <alignment horizontal="center"/>
    </xf>
    <xf numFmtId="203" fontId="0" fillId="0" borderId="56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5" xfId="0" applyBorder="1" applyAlignment="1">
      <alignment/>
    </xf>
    <xf numFmtId="0" fontId="15" fillId="0" borderId="0" xfId="42" applyFont="1" applyAlignment="1">
      <alignment horizontal="center"/>
      <protection/>
    </xf>
    <xf numFmtId="193" fontId="11" fillId="33" borderId="41" xfId="58" applyNumberFormat="1" applyFont="1" applyFill="1" applyBorder="1" applyAlignment="1" applyProtection="1" quotePrefix="1">
      <alignment horizontal="center" vertical="center"/>
      <protection/>
    </xf>
    <xf numFmtId="0" fontId="0" fillId="0" borderId="50" xfId="0" applyBorder="1" applyAlignment="1">
      <alignment/>
    </xf>
    <xf numFmtId="0" fontId="72" fillId="0" borderId="0" xfId="43" applyFont="1">
      <alignment/>
      <protection/>
    </xf>
    <xf numFmtId="0" fontId="29" fillId="33" borderId="41" xfId="58" applyFont="1" applyFill="1" applyBorder="1" applyAlignment="1">
      <alignment horizontal="center" vertical="center"/>
      <protection/>
    </xf>
    <xf numFmtId="191" fontId="29" fillId="0" borderId="41" xfId="58" applyNumberFormat="1" applyFont="1" applyFill="1" applyBorder="1" applyAlignment="1">
      <alignment horizontal="center" vertical="center"/>
      <protection/>
    </xf>
    <xf numFmtId="207" fontId="29" fillId="0" borderId="48" xfId="43" applyNumberFormat="1" applyFont="1" applyBorder="1" applyAlignment="1">
      <alignment horizontal="center" vertical="center"/>
      <protection/>
    </xf>
    <xf numFmtId="191" fontId="29" fillId="0" borderId="41" xfId="43" applyNumberFormat="1" applyFont="1" applyBorder="1" applyAlignment="1">
      <alignment horizontal="center" vertical="center"/>
      <protection/>
    </xf>
    <xf numFmtId="16" fontId="29" fillId="0" borderId="41" xfId="43" applyNumberFormat="1" applyFont="1" applyBorder="1" applyAlignment="1">
      <alignment horizontal="center" vertical="center"/>
      <protection/>
    </xf>
    <xf numFmtId="207" fontId="29" fillId="0" borderId="57" xfId="43" applyNumberFormat="1" applyFont="1" applyBorder="1" applyAlignment="1">
      <alignment horizontal="center" vertical="center"/>
      <protection/>
    </xf>
    <xf numFmtId="0" fontId="29" fillId="0" borderId="41" xfId="43" applyFont="1" applyBorder="1" applyAlignment="1">
      <alignment horizontal="center" vertical="center"/>
      <protection/>
    </xf>
    <xf numFmtId="192" fontId="15" fillId="11" borderId="42" xfId="59" applyNumberFormat="1" applyFont="1" applyFill="1" applyBorder="1" applyAlignment="1">
      <alignment horizontal="center"/>
      <protection/>
    </xf>
    <xf numFmtId="192" fontId="15" fillId="11" borderId="0" xfId="59" applyNumberFormat="1" applyFont="1" applyFill="1" applyBorder="1" applyAlignment="1">
      <alignment horizontal="center"/>
      <protection/>
    </xf>
    <xf numFmtId="192" fontId="15" fillId="11" borderId="46" xfId="59" applyNumberFormat="1" applyFont="1" applyFill="1" applyBorder="1">
      <alignment/>
      <protection/>
    </xf>
    <xf numFmtId="192" fontId="4" fillId="11" borderId="41" xfId="59" applyNumberFormat="1" applyFont="1" applyFill="1" applyBorder="1">
      <alignment/>
      <protection/>
    </xf>
    <xf numFmtId="192" fontId="4" fillId="11" borderId="41" xfId="59" applyNumberFormat="1" applyFont="1" applyFill="1" applyBorder="1">
      <alignment/>
      <protection/>
    </xf>
    <xf numFmtId="192" fontId="4" fillId="11" borderId="52" xfId="59" applyNumberFormat="1" applyFont="1" applyFill="1" applyBorder="1">
      <alignment/>
      <protection/>
    </xf>
    <xf numFmtId="192" fontId="4" fillId="11" borderId="15" xfId="59" applyNumberFormat="1" applyFont="1" applyFill="1" applyBorder="1">
      <alignment/>
      <protection/>
    </xf>
    <xf numFmtId="192" fontId="4" fillId="11" borderId="53" xfId="59" applyNumberFormat="1" applyFont="1" applyFill="1" applyBorder="1">
      <alignment/>
      <protection/>
    </xf>
    <xf numFmtId="192" fontId="4" fillId="11" borderId="54" xfId="59" applyNumberFormat="1" applyFont="1" applyFill="1" applyBorder="1">
      <alignment/>
      <protection/>
    </xf>
    <xf numFmtId="192" fontId="4" fillId="11" borderId="56" xfId="59" applyNumberFormat="1" applyFont="1" applyFill="1" applyBorder="1">
      <alignment/>
      <protection/>
    </xf>
    <xf numFmtId="192" fontId="0" fillId="11" borderId="15" xfId="0" applyNumberFormat="1" applyFont="1" applyFill="1" applyBorder="1" applyAlignment="1">
      <alignment/>
    </xf>
    <xf numFmtId="192" fontId="0" fillId="11" borderId="41" xfId="0" applyNumberFormat="1" applyFont="1" applyFill="1" applyBorder="1" applyAlignment="1">
      <alignment/>
    </xf>
    <xf numFmtId="192" fontId="0" fillId="11" borderId="0" xfId="0" applyNumberFormat="1" applyFont="1" applyFill="1" applyAlignment="1">
      <alignment/>
    </xf>
    <xf numFmtId="0" fontId="15" fillId="34" borderId="48" xfId="59" applyFont="1" applyFill="1" applyBorder="1" applyAlignment="1">
      <alignment horizontal="center"/>
      <protection/>
    </xf>
    <xf numFmtId="0" fontId="15" fillId="34" borderId="57" xfId="59" applyFont="1" applyFill="1" applyBorder="1" applyAlignment="1">
      <alignment horizontal="center"/>
      <protection/>
    </xf>
    <xf numFmtId="0" fontId="15" fillId="34" borderId="58" xfId="59" applyFont="1" applyFill="1" applyBorder="1" applyAlignment="1">
      <alignment horizontal="center"/>
      <protection/>
    </xf>
    <xf numFmtId="193" fontId="11" fillId="0" borderId="14" xfId="58" applyNumberFormat="1" applyFont="1" applyFill="1" applyBorder="1" applyAlignment="1" applyProtection="1">
      <alignment horizontal="center" vertical="center" textRotation="90"/>
      <protection/>
    </xf>
    <xf numFmtId="193" fontId="11" fillId="0" borderId="15" xfId="58" applyNumberFormat="1" applyFont="1" applyFill="1" applyBorder="1" applyAlignment="1" applyProtection="1">
      <alignment horizontal="center" vertical="center" textRotation="90"/>
      <protection/>
    </xf>
    <xf numFmtId="4" fontId="11" fillId="0" borderId="41" xfId="58" applyNumberFormat="1" applyFont="1" applyFill="1" applyBorder="1" applyAlignment="1" applyProtection="1">
      <alignment horizontal="center" vertical="center"/>
      <protection/>
    </xf>
    <xf numFmtId="193" fontId="11" fillId="0" borderId="41" xfId="58" applyNumberFormat="1" applyFont="1" applyFill="1" applyBorder="1" applyAlignment="1" applyProtection="1">
      <alignment horizontal="center"/>
      <protection/>
    </xf>
    <xf numFmtId="4" fontId="11" fillId="0" borderId="41" xfId="58" applyNumberFormat="1" applyFont="1" applyFill="1" applyBorder="1" applyAlignment="1" applyProtection="1">
      <alignment horizontal="center"/>
      <protection/>
    </xf>
    <xf numFmtId="0" fontId="11" fillId="0" borderId="14" xfId="58" applyFont="1" applyFill="1" applyBorder="1" applyAlignment="1" applyProtection="1">
      <alignment horizontal="center" vertical="center" textRotation="90"/>
      <protection/>
    </xf>
    <xf numFmtId="0" fontId="11" fillId="0" borderId="15" xfId="58" applyFont="1" applyFill="1" applyBorder="1" applyAlignment="1" applyProtection="1">
      <alignment horizontal="center" vertical="center" textRotation="90"/>
      <protection/>
    </xf>
    <xf numFmtId="0" fontId="11" fillId="0" borderId="41" xfId="58" applyFont="1" applyFill="1" applyBorder="1" applyAlignment="1" applyProtection="1">
      <alignment horizontal="center" vertical="center"/>
      <protection/>
    </xf>
    <xf numFmtId="0" fontId="11" fillId="0" borderId="14" xfId="58" applyFont="1" applyFill="1" applyBorder="1" applyAlignment="1" applyProtection="1">
      <alignment horizontal="center" vertical="center"/>
      <protection/>
    </xf>
    <xf numFmtId="0" fontId="11" fillId="0" borderId="41" xfId="58" applyFont="1" applyFill="1" applyBorder="1" applyAlignment="1" applyProtection="1">
      <alignment horizontal="center" vertical="center" textRotation="90"/>
      <protection/>
    </xf>
    <xf numFmtId="2" fontId="11" fillId="0" borderId="41" xfId="58" applyNumberFormat="1" applyFont="1" applyFill="1" applyBorder="1" applyAlignment="1" applyProtection="1">
      <alignment horizontal="left"/>
      <protection/>
    </xf>
    <xf numFmtId="192" fontId="11" fillId="0" borderId="41" xfId="58" applyNumberFormat="1" applyFont="1" applyFill="1" applyBorder="1" applyAlignment="1" applyProtection="1">
      <alignment/>
      <protection/>
    </xf>
    <xf numFmtId="192" fontId="11" fillId="0" borderId="41" xfId="58" applyNumberFormat="1" applyFont="1" applyFill="1" applyBorder="1" applyProtection="1">
      <alignment/>
      <protection/>
    </xf>
    <xf numFmtId="2" fontId="10" fillId="0" borderId="48" xfId="58" applyNumberFormat="1" applyFont="1" applyFill="1" applyBorder="1" applyAlignment="1" applyProtection="1">
      <alignment horizontal="center"/>
      <protection/>
    </xf>
    <xf numFmtId="2" fontId="10" fillId="0" borderId="57" xfId="58" applyNumberFormat="1" applyFont="1" applyFill="1" applyBorder="1" applyAlignment="1" applyProtection="1">
      <alignment horizontal="center"/>
      <protection/>
    </xf>
    <xf numFmtId="2" fontId="10" fillId="0" borderId="58" xfId="58" applyNumberFormat="1" applyFont="1" applyFill="1" applyBorder="1" applyAlignment="1" applyProtection="1">
      <alignment horizontal="center"/>
      <protection/>
    </xf>
    <xf numFmtId="2" fontId="11" fillId="0" borderId="41" xfId="58" applyNumberFormat="1" applyFont="1" applyFill="1" applyBorder="1" applyAlignment="1" applyProtection="1">
      <alignment horizontal="center"/>
      <protection/>
    </xf>
    <xf numFmtId="192" fontId="11" fillId="0" borderId="41" xfId="58" applyNumberFormat="1" applyFont="1" applyFill="1" applyBorder="1" applyAlignment="1" applyProtection="1">
      <alignment horizontal="center"/>
      <protection/>
    </xf>
    <xf numFmtId="0" fontId="14" fillId="0" borderId="0" xfId="57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68"/>
          <c:w val="0.79325"/>
          <c:h val="0.869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DATA!$E$435:$E$464</c:f>
              <c:numCache>
                <c:ptCount val="30"/>
                <c:pt idx="0">
                  <c:v>23.532</c:v>
                </c:pt>
                <c:pt idx="1">
                  <c:v>7.731</c:v>
                </c:pt>
                <c:pt idx="2">
                  <c:v>18.515</c:v>
                </c:pt>
                <c:pt idx="3">
                  <c:v>148.546</c:v>
                </c:pt>
                <c:pt idx="4">
                  <c:v>8.187</c:v>
                </c:pt>
                <c:pt idx="5">
                  <c:v>62.621</c:v>
                </c:pt>
                <c:pt idx="6">
                  <c:v>71.407</c:v>
                </c:pt>
                <c:pt idx="7">
                  <c:v>47.471</c:v>
                </c:pt>
                <c:pt idx="8">
                  <c:v>139.267</c:v>
                </c:pt>
                <c:pt idx="9">
                  <c:v>147.235</c:v>
                </c:pt>
                <c:pt idx="10">
                  <c:v>213.373</c:v>
                </c:pt>
                <c:pt idx="11">
                  <c:v>150.159</c:v>
                </c:pt>
                <c:pt idx="12">
                  <c:v>408.327</c:v>
                </c:pt>
                <c:pt idx="13">
                  <c:v>293.38</c:v>
                </c:pt>
                <c:pt idx="14">
                  <c:v>159.892</c:v>
                </c:pt>
                <c:pt idx="15">
                  <c:v>147.876</c:v>
                </c:pt>
                <c:pt idx="16">
                  <c:v>179.751</c:v>
                </c:pt>
                <c:pt idx="17">
                  <c:v>604.971</c:v>
                </c:pt>
                <c:pt idx="18">
                  <c:v>125.751</c:v>
                </c:pt>
                <c:pt idx="19">
                  <c:v>42.599</c:v>
                </c:pt>
                <c:pt idx="20">
                  <c:v>31.361</c:v>
                </c:pt>
                <c:pt idx="21">
                  <c:v>9.381</c:v>
                </c:pt>
                <c:pt idx="22">
                  <c:v>2.921</c:v>
                </c:pt>
                <c:pt idx="23">
                  <c:v>3.391</c:v>
                </c:pt>
                <c:pt idx="24">
                  <c:v>22.403</c:v>
                </c:pt>
                <c:pt idx="25">
                  <c:v>4.166</c:v>
                </c:pt>
                <c:pt idx="26">
                  <c:v>2.674</c:v>
                </c:pt>
                <c:pt idx="27">
                  <c:v>1.273</c:v>
                </c:pt>
                <c:pt idx="28">
                  <c:v>2.688</c:v>
                </c:pt>
                <c:pt idx="29">
                  <c:v>2.277</c:v>
                </c:pt>
              </c:numCache>
            </c:numRef>
          </c:xVal>
          <c:yVal>
            <c:numRef>
              <c:f>DATA!$H$435:$H$464</c:f>
              <c:numCache>
                <c:ptCount val="30"/>
                <c:pt idx="0">
                  <c:v>117.65301871449601</c:v>
                </c:pt>
                <c:pt idx="1">
                  <c:v>42.09554437113601</c:v>
                </c:pt>
                <c:pt idx="2">
                  <c:v>163.52400720096003</c:v>
                </c:pt>
                <c:pt idx="3">
                  <c:v>6983.913173037118</c:v>
                </c:pt>
                <c:pt idx="4">
                  <c:v>49.671374946336</c:v>
                </c:pt>
                <c:pt idx="5">
                  <c:v>609.559575064128</c:v>
                </c:pt>
                <c:pt idx="6">
                  <c:v>963.0220120657918</c:v>
                </c:pt>
                <c:pt idx="7">
                  <c:v>331.182766764288</c:v>
                </c:pt>
                <c:pt idx="8">
                  <c:v>2361.539680684992</c:v>
                </c:pt>
                <c:pt idx="9">
                  <c:v>2575.6245837748806</c:v>
                </c:pt>
                <c:pt idx="10">
                  <c:v>5572.177987274784</c:v>
                </c:pt>
                <c:pt idx="11">
                  <c:v>2336.9396770526396</c:v>
                </c:pt>
                <c:pt idx="12">
                  <c:v>10810.237377211488</c:v>
                </c:pt>
                <c:pt idx="13">
                  <c:v>3537.9616211193597</c:v>
                </c:pt>
                <c:pt idx="14">
                  <c:v>1132.9058990292478</c:v>
                </c:pt>
                <c:pt idx="15">
                  <c:v>2448.5978183051525</c:v>
                </c:pt>
                <c:pt idx="16">
                  <c:v>1785.2312753383683</c:v>
                </c:pt>
                <c:pt idx="17">
                  <c:v>67752.93094508679</c:v>
                </c:pt>
                <c:pt idx="18">
                  <c:v>39.53301187132801</c:v>
                </c:pt>
                <c:pt idx="19">
                  <c:v>16.719184635264</c:v>
                </c:pt>
                <c:pt idx="20">
                  <c:v>8.489562193728002</c:v>
                </c:pt>
                <c:pt idx="21">
                  <c:v>29.832002370144</c:v>
                </c:pt>
                <c:pt idx="22">
                  <c:v>7.22310675264</c:v>
                </c:pt>
                <c:pt idx="23">
                  <c:v>1.882585756224</c:v>
                </c:pt>
                <c:pt idx="24">
                  <c:v>6.148094360832</c:v>
                </c:pt>
                <c:pt idx="25">
                  <c:v>1.3070372405760002</c:v>
                </c:pt>
                <c:pt idx="26">
                  <c:v>5.3110173392640005</c:v>
                </c:pt>
                <c:pt idx="27">
                  <c:v>1.894208357376</c:v>
                </c:pt>
                <c:pt idx="28">
                  <c:v>1.8060748554240003</c:v>
                </c:pt>
                <c:pt idx="29">
                  <c:v>0.495830266272</c:v>
                </c:pt>
              </c:numCache>
            </c:numRef>
          </c:yVal>
          <c:smooth val="0"/>
        </c:ser>
        <c:axId val="20285858"/>
        <c:axId val="48354995"/>
      </c:scatterChart>
      <c:valAx>
        <c:axId val="2028585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8354995"/>
        <c:crossesAt val="0.1"/>
        <c:crossBetween val="midCat"/>
        <c:dispUnits/>
      </c:valAx>
      <c:valAx>
        <c:axId val="48354995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028585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42325"/>
          <c:w val="0.200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 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775"/>
          <c:w val="0.79425"/>
          <c:h val="0.87125"/>
        </c:manualLayout>
      </c:layout>
      <c:scatterChart>
        <c:scatterStyle val="lineMarker"/>
        <c:varyColors val="0"/>
        <c:ser>
          <c:idx val="1"/>
          <c:order val="0"/>
          <c:tx>
            <c:v>2007-2021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DATA!$E$9:$E$464</c:f>
              <c:numCache>
                <c:ptCount val="456"/>
                <c:pt idx="0">
                  <c:v>2.969</c:v>
                </c:pt>
                <c:pt idx="1">
                  <c:v>160.205</c:v>
                </c:pt>
                <c:pt idx="2">
                  <c:v>96.124</c:v>
                </c:pt>
                <c:pt idx="3">
                  <c:v>23.989</c:v>
                </c:pt>
                <c:pt idx="4">
                  <c:v>27.752</c:v>
                </c:pt>
                <c:pt idx="5">
                  <c:v>8.433</c:v>
                </c:pt>
                <c:pt idx="6">
                  <c:v>21.218</c:v>
                </c:pt>
                <c:pt idx="7">
                  <c:v>41.055</c:v>
                </c:pt>
                <c:pt idx="8">
                  <c:v>19.964</c:v>
                </c:pt>
                <c:pt idx="9">
                  <c:v>30.451</c:v>
                </c:pt>
                <c:pt idx="10">
                  <c:v>78.549</c:v>
                </c:pt>
                <c:pt idx="11">
                  <c:v>290.295</c:v>
                </c:pt>
                <c:pt idx="12">
                  <c:v>312.638</c:v>
                </c:pt>
                <c:pt idx="13">
                  <c:v>332.769</c:v>
                </c:pt>
                <c:pt idx="14">
                  <c:v>357.742</c:v>
                </c:pt>
                <c:pt idx="15">
                  <c:v>147.051</c:v>
                </c:pt>
                <c:pt idx="16">
                  <c:v>99.263</c:v>
                </c:pt>
                <c:pt idx="17">
                  <c:v>188.547</c:v>
                </c:pt>
                <c:pt idx="18">
                  <c:v>86.032</c:v>
                </c:pt>
                <c:pt idx="19">
                  <c:v>74.344</c:v>
                </c:pt>
                <c:pt idx="20">
                  <c:v>26.663</c:v>
                </c:pt>
                <c:pt idx="21">
                  <c:v>17.145</c:v>
                </c:pt>
                <c:pt idx="22">
                  <c:v>13.568</c:v>
                </c:pt>
                <c:pt idx="23">
                  <c:v>8.721</c:v>
                </c:pt>
                <c:pt idx="24">
                  <c:v>3.634</c:v>
                </c:pt>
                <c:pt idx="25">
                  <c:v>1.911</c:v>
                </c:pt>
                <c:pt idx="26">
                  <c:v>1.492</c:v>
                </c:pt>
                <c:pt idx="27">
                  <c:v>2.666</c:v>
                </c:pt>
                <c:pt idx="28">
                  <c:v>2.208</c:v>
                </c:pt>
                <c:pt idx="29">
                  <c:v>2.168</c:v>
                </c:pt>
                <c:pt idx="30">
                  <c:v>1.877</c:v>
                </c:pt>
                <c:pt idx="31">
                  <c:v>1.933</c:v>
                </c:pt>
                <c:pt idx="32">
                  <c:v>1.867</c:v>
                </c:pt>
                <c:pt idx="33">
                  <c:v>4.418</c:v>
                </c:pt>
                <c:pt idx="34">
                  <c:v>8.002</c:v>
                </c:pt>
                <c:pt idx="35">
                  <c:v>4.467</c:v>
                </c:pt>
                <c:pt idx="36">
                  <c:v>16.967</c:v>
                </c:pt>
                <c:pt idx="37">
                  <c:v>17.933</c:v>
                </c:pt>
                <c:pt idx="38">
                  <c:v>20.853</c:v>
                </c:pt>
                <c:pt idx="39">
                  <c:v>25.151</c:v>
                </c:pt>
                <c:pt idx="40">
                  <c:v>33.748</c:v>
                </c:pt>
                <c:pt idx="41">
                  <c:v>13.608</c:v>
                </c:pt>
                <c:pt idx="42">
                  <c:v>39.702</c:v>
                </c:pt>
                <c:pt idx="43">
                  <c:v>297.522</c:v>
                </c:pt>
                <c:pt idx="44">
                  <c:v>107.815</c:v>
                </c:pt>
                <c:pt idx="45">
                  <c:v>133.431</c:v>
                </c:pt>
                <c:pt idx="46">
                  <c:v>554.51</c:v>
                </c:pt>
                <c:pt idx="47">
                  <c:v>222.233</c:v>
                </c:pt>
                <c:pt idx="48">
                  <c:v>354.692</c:v>
                </c:pt>
                <c:pt idx="49">
                  <c:v>661.844</c:v>
                </c:pt>
                <c:pt idx="50">
                  <c:v>250.045</c:v>
                </c:pt>
                <c:pt idx="51">
                  <c:v>252.809</c:v>
                </c:pt>
                <c:pt idx="52">
                  <c:v>46.292</c:v>
                </c:pt>
                <c:pt idx="53">
                  <c:v>137.637</c:v>
                </c:pt>
                <c:pt idx="54">
                  <c:v>269.933</c:v>
                </c:pt>
                <c:pt idx="55">
                  <c:v>51.223</c:v>
                </c:pt>
                <c:pt idx="56">
                  <c:v>42.912</c:v>
                </c:pt>
                <c:pt idx="57">
                  <c:v>14.704</c:v>
                </c:pt>
                <c:pt idx="58">
                  <c:v>8.093</c:v>
                </c:pt>
                <c:pt idx="59">
                  <c:v>20.175</c:v>
                </c:pt>
                <c:pt idx="60">
                  <c:v>6.024</c:v>
                </c:pt>
                <c:pt idx="61">
                  <c:v>5.085</c:v>
                </c:pt>
                <c:pt idx="62">
                  <c:v>7.765</c:v>
                </c:pt>
                <c:pt idx="63">
                  <c:v>6.123</c:v>
                </c:pt>
                <c:pt idx="64">
                  <c:v>6.274</c:v>
                </c:pt>
                <c:pt idx="65">
                  <c:v>2.05</c:v>
                </c:pt>
                <c:pt idx="66">
                  <c:v>2.51</c:v>
                </c:pt>
                <c:pt idx="67">
                  <c:v>1.73</c:v>
                </c:pt>
                <c:pt idx="68">
                  <c:v>2.309</c:v>
                </c:pt>
                <c:pt idx="69">
                  <c:v>15.726</c:v>
                </c:pt>
                <c:pt idx="70">
                  <c:v>7.019</c:v>
                </c:pt>
                <c:pt idx="71">
                  <c:v>5.355</c:v>
                </c:pt>
                <c:pt idx="72">
                  <c:v>13.083</c:v>
                </c:pt>
                <c:pt idx="73">
                  <c:v>25.131</c:v>
                </c:pt>
                <c:pt idx="74">
                  <c:v>17.164</c:v>
                </c:pt>
                <c:pt idx="75">
                  <c:v>73.621</c:v>
                </c:pt>
                <c:pt idx="76">
                  <c:v>82.129</c:v>
                </c:pt>
                <c:pt idx="77">
                  <c:v>40.487</c:v>
                </c:pt>
                <c:pt idx="78">
                  <c:v>79.339</c:v>
                </c:pt>
                <c:pt idx="79">
                  <c:v>59.07</c:v>
                </c:pt>
                <c:pt idx="80">
                  <c:v>31.509</c:v>
                </c:pt>
                <c:pt idx="81">
                  <c:v>39.916</c:v>
                </c:pt>
                <c:pt idx="82">
                  <c:v>235.55</c:v>
                </c:pt>
                <c:pt idx="83">
                  <c:v>104.931</c:v>
                </c:pt>
                <c:pt idx="84">
                  <c:v>102.264</c:v>
                </c:pt>
                <c:pt idx="85">
                  <c:v>108.653</c:v>
                </c:pt>
                <c:pt idx="86">
                  <c:v>235.121</c:v>
                </c:pt>
                <c:pt idx="87">
                  <c:v>187.379</c:v>
                </c:pt>
                <c:pt idx="88">
                  <c:v>75.229</c:v>
                </c:pt>
                <c:pt idx="89">
                  <c:v>135.053</c:v>
                </c:pt>
                <c:pt idx="90">
                  <c:v>41.206</c:v>
                </c:pt>
                <c:pt idx="91">
                  <c:v>34.355</c:v>
                </c:pt>
                <c:pt idx="92">
                  <c:v>22.436</c:v>
                </c:pt>
                <c:pt idx="93">
                  <c:v>10.439</c:v>
                </c:pt>
                <c:pt idx="94">
                  <c:v>7.238</c:v>
                </c:pt>
                <c:pt idx="95">
                  <c:v>5.096</c:v>
                </c:pt>
                <c:pt idx="96">
                  <c:v>4.456</c:v>
                </c:pt>
                <c:pt idx="97">
                  <c:v>2.301</c:v>
                </c:pt>
                <c:pt idx="98">
                  <c:v>1.324</c:v>
                </c:pt>
                <c:pt idx="99">
                  <c:v>0.223</c:v>
                </c:pt>
                <c:pt idx="100">
                  <c:v>0.171</c:v>
                </c:pt>
                <c:pt idx="102">
                  <c:v>1.914</c:v>
                </c:pt>
                <c:pt idx="103">
                  <c:v>42.88</c:v>
                </c:pt>
                <c:pt idx="104">
                  <c:v>42.027</c:v>
                </c:pt>
                <c:pt idx="105">
                  <c:v>7.349</c:v>
                </c:pt>
                <c:pt idx="106">
                  <c:v>3.485</c:v>
                </c:pt>
                <c:pt idx="107">
                  <c:v>3.058</c:v>
                </c:pt>
                <c:pt idx="108">
                  <c:v>3.187</c:v>
                </c:pt>
                <c:pt idx="109">
                  <c:v>132.036</c:v>
                </c:pt>
                <c:pt idx="110">
                  <c:v>95.736</c:v>
                </c:pt>
                <c:pt idx="111">
                  <c:v>363.667</c:v>
                </c:pt>
                <c:pt idx="112">
                  <c:v>466.992</c:v>
                </c:pt>
                <c:pt idx="113">
                  <c:v>1092.581</c:v>
                </c:pt>
                <c:pt idx="114">
                  <c:v>1046.508</c:v>
                </c:pt>
                <c:pt idx="115">
                  <c:v>701.131</c:v>
                </c:pt>
                <c:pt idx="116">
                  <c:v>174.553</c:v>
                </c:pt>
                <c:pt idx="117">
                  <c:v>93.213</c:v>
                </c:pt>
                <c:pt idx="118">
                  <c:v>120.113</c:v>
                </c:pt>
                <c:pt idx="119">
                  <c:v>80.082</c:v>
                </c:pt>
                <c:pt idx="120">
                  <c:v>55.73</c:v>
                </c:pt>
                <c:pt idx="121">
                  <c:v>21.822</c:v>
                </c:pt>
                <c:pt idx="122">
                  <c:v>25.966</c:v>
                </c:pt>
                <c:pt idx="123">
                  <c:v>10.768</c:v>
                </c:pt>
                <c:pt idx="124">
                  <c:v>10.978</c:v>
                </c:pt>
                <c:pt idx="125">
                  <c:v>7.663</c:v>
                </c:pt>
                <c:pt idx="126">
                  <c:v>5.136</c:v>
                </c:pt>
                <c:pt idx="127">
                  <c:v>5.195</c:v>
                </c:pt>
                <c:pt idx="128">
                  <c:v>3.526</c:v>
                </c:pt>
                <c:pt idx="129">
                  <c:v>1.065</c:v>
                </c:pt>
                <c:pt idx="130">
                  <c:v>1.051</c:v>
                </c:pt>
                <c:pt idx="131">
                  <c:v>0.853</c:v>
                </c:pt>
                <c:pt idx="132">
                  <c:v>0.643</c:v>
                </c:pt>
                <c:pt idx="133">
                  <c:v>0.585</c:v>
                </c:pt>
                <c:pt idx="134">
                  <c:v>10.296</c:v>
                </c:pt>
                <c:pt idx="135">
                  <c:v>2.443</c:v>
                </c:pt>
                <c:pt idx="136">
                  <c:v>43.626</c:v>
                </c:pt>
                <c:pt idx="137">
                  <c:v>86.635</c:v>
                </c:pt>
                <c:pt idx="138">
                  <c:v>135.842</c:v>
                </c:pt>
                <c:pt idx="139">
                  <c:v>629.463</c:v>
                </c:pt>
                <c:pt idx="140">
                  <c:v>310.66</c:v>
                </c:pt>
                <c:pt idx="141">
                  <c:v>353.963</c:v>
                </c:pt>
                <c:pt idx="142">
                  <c:v>61.999</c:v>
                </c:pt>
                <c:pt idx="143">
                  <c:v>1222.028</c:v>
                </c:pt>
                <c:pt idx="144">
                  <c:v>129.14</c:v>
                </c:pt>
                <c:pt idx="145">
                  <c:v>796.972</c:v>
                </c:pt>
                <c:pt idx="146">
                  <c:v>201.754</c:v>
                </c:pt>
                <c:pt idx="147">
                  <c:v>1834.684</c:v>
                </c:pt>
                <c:pt idx="148">
                  <c:v>1330.878</c:v>
                </c:pt>
                <c:pt idx="149">
                  <c:v>490.558</c:v>
                </c:pt>
                <c:pt idx="150">
                  <c:v>597.965</c:v>
                </c:pt>
                <c:pt idx="151">
                  <c:v>883.513</c:v>
                </c:pt>
                <c:pt idx="152">
                  <c:v>339.822</c:v>
                </c:pt>
                <c:pt idx="153">
                  <c:v>1260.968</c:v>
                </c:pt>
                <c:pt idx="154">
                  <c:v>297.54</c:v>
                </c:pt>
                <c:pt idx="155">
                  <c:v>131.849</c:v>
                </c:pt>
                <c:pt idx="156">
                  <c:v>63.853</c:v>
                </c:pt>
                <c:pt idx="157">
                  <c:v>52.196</c:v>
                </c:pt>
                <c:pt idx="158">
                  <c:v>36.966</c:v>
                </c:pt>
                <c:pt idx="159">
                  <c:v>31.776</c:v>
                </c:pt>
                <c:pt idx="160">
                  <c:v>19.516</c:v>
                </c:pt>
                <c:pt idx="161">
                  <c:v>17.721</c:v>
                </c:pt>
                <c:pt idx="162">
                  <c:v>12.288</c:v>
                </c:pt>
                <c:pt idx="163">
                  <c:v>10.65</c:v>
                </c:pt>
                <c:pt idx="164">
                  <c:v>9.157</c:v>
                </c:pt>
                <c:pt idx="165">
                  <c:v>7.743</c:v>
                </c:pt>
                <c:pt idx="166">
                  <c:v>6.73</c:v>
                </c:pt>
                <c:pt idx="167">
                  <c:v>3.513</c:v>
                </c:pt>
                <c:pt idx="168">
                  <c:v>14.45</c:v>
                </c:pt>
                <c:pt idx="169">
                  <c:v>11.975</c:v>
                </c:pt>
                <c:pt idx="170">
                  <c:v>3.463</c:v>
                </c:pt>
                <c:pt idx="171">
                  <c:v>4.473</c:v>
                </c:pt>
                <c:pt idx="172">
                  <c:v>5.537</c:v>
                </c:pt>
                <c:pt idx="173">
                  <c:v>5.332</c:v>
                </c:pt>
                <c:pt idx="174">
                  <c:v>275.37</c:v>
                </c:pt>
                <c:pt idx="175">
                  <c:v>76.966</c:v>
                </c:pt>
                <c:pt idx="176">
                  <c:v>344.48</c:v>
                </c:pt>
                <c:pt idx="177">
                  <c:v>172.37</c:v>
                </c:pt>
                <c:pt idx="178">
                  <c:v>132.575</c:v>
                </c:pt>
                <c:pt idx="179">
                  <c:v>59.139</c:v>
                </c:pt>
                <c:pt idx="180">
                  <c:v>164.091</c:v>
                </c:pt>
                <c:pt idx="181">
                  <c:v>57.9</c:v>
                </c:pt>
                <c:pt idx="182">
                  <c:v>710.462</c:v>
                </c:pt>
                <c:pt idx="183">
                  <c:v>80.857</c:v>
                </c:pt>
                <c:pt idx="184">
                  <c:v>134.573</c:v>
                </c:pt>
                <c:pt idx="185">
                  <c:v>452.781</c:v>
                </c:pt>
                <c:pt idx="186">
                  <c:v>725.111</c:v>
                </c:pt>
                <c:pt idx="187">
                  <c:v>1031.767</c:v>
                </c:pt>
                <c:pt idx="188">
                  <c:v>492.871</c:v>
                </c:pt>
                <c:pt idx="189">
                  <c:v>342.49</c:v>
                </c:pt>
                <c:pt idx="190">
                  <c:v>139.151</c:v>
                </c:pt>
                <c:pt idx="191">
                  <c:v>85.63</c:v>
                </c:pt>
                <c:pt idx="192">
                  <c:v>93.325</c:v>
                </c:pt>
                <c:pt idx="193">
                  <c:v>84.904</c:v>
                </c:pt>
                <c:pt idx="194">
                  <c:v>62.326</c:v>
                </c:pt>
                <c:pt idx="195">
                  <c:v>51.312</c:v>
                </c:pt>
                <c:pt idx="196">
                  <c:v>41.517</c:v>
                </c:pt>
                <c:pt idx="197">
                  <c:v>28.289</c:v>
                </c:pt>
                <c:pt idx="198">
                  <c:v>3.581</c:v>
                </c:pt>
                <c:pt idx="199">
                  <c:v>3.813</c:v>
                </c:pt>
                <c:pt idx="200">
                  <c:v>2.373</c:v>
                </c:pt>
                <c:pt idx="201">
                  <c:v>27.871</c:v>
                </c:pt>
                <c:pt idx="202">
                  <c:v>3.843</c:v>
                </c:pt>
                <c:pt idx="203">
                  <c:v>2.177</c:v>
                </c:pt>
                <c:pt idx="204">
                  <c:v>2.058</c:v>
                </c:pt>
                <c:pt idx="205">
                  <c:v>2.334</c:v>
                </c:pt>
                <c:pt idx="206">
                  <c:v>1.957</c:v>
                </c:pt>
                <c:pt idx="207">
                  <c:v>3.396</c:v>
                </c:pt>
                <c:pt idx="208">
                  <c:v>3.475</c:v>
                </c:pt>
                <c:pt idx="209">
                  <c:v>4.91</c:v>
                </c:pt>
                <c:pt idx="210">
                  <c:v>7.453</c:v>
                </c:pt>
                <c:pt idx="211">
                  <c:v>8.901</c:v>
                </c:pt>
                <c:pt idx="212">
                  <c:v>9.606</c:v>
                </c:pt>
                <c:pt idx="213">
                  <c:v>7.909</c:v>
                </c:pt>
                <c:pt idx="214">
                  <c:v>8.751</c:v>
                </c:pt>
                <c:pt idx="215">
                  <c:v>8.519</c:v>
                </c:pt>
                <c:pt idx="216">
                  <c:v>13.476</c:v>
                </c:pt>
                <c:pt idx="217">
                  <c:v>13.252</c:v>
                </c:pt>
                <c:pt idx="218">
                  <c:v>13.567</c:v>
                </c:pt>
                <c:pt idx="219">
                  <c:v>137.83</c:v>
                </c:pt>
                <c:pt idx="220">
                  <c:v>518.375</c:v>
                </c:pt>
                <c:pt idx="221">
                  <c:v>145.038</c:v>
                </c:pt>
                <c:pt idx="222">
                  <c:v>137.039</c:v>
                </c:pt>
                <c:pt idx="223">
                  <c:v>269.872</c:v>
                </c:pt>
                <c:pt idx="224">
                  <c:v>353.237</c:v>
                </c:pt>
                <c:pt idx="225">
                  <c:v>190.875</c:v>
                </c:pt>
                <c:pt idx="226">
                  <c:v>157.198</c:v>
                </c:pt>
                <c:pt idx="227">
                  <c:v>170.917</c:v>
                </c:pt>
                <c:pt idx="228">
                  <c:v>53.93</c:v>
                </c:pt>
                <c:pt idx="229">
                  <c:v>40.156</c:v>
                </c:pt>
                <c:pt idx="230">
                  <c:v>37.097</c:v>
                </c:pt>
                <c:pt idx="231">
                  <c:v>7.115</c:v>
                </c:pt>
                <c:pt idx="232">
                  <c:v>6.038</c:v>
                </c:pt>
                <c:pt idx="233">
                  <c:v>91.913</c:v>
                </c:pt>
                <c:pt idx="234">
                  <c:v>22.929</c:v>
                </c:pt>
                <c:pt idx="235">
                  <c:v>26.251</c:v>
                </c:pt>
                <c:pt idx="236">
                  <c:v>31.265</c:v>
                </c:pt>
                <c:pt idx="237">
                  <c:v>79.917</c:v>
                </c:pt>
                <c:pt idx="238">
                  <c:v>26.341</c:v>
                </c:pt>
                <c:pt idx="239">
                  <c:v>74.094</c:v>
                </c:pt>
                <c:pt idx="240">
                  <c:v>266.902</c:v>
                </c:pt>
                <c:pt idx="241">
                  <c:v>293.138</c:v>
                </c:pt>
                <c:pt idx="242">
                  <c:v>304.402</c:v>
                </c:pt>
                <c:pt idx="243">
                  <c:v>100.114</c:v>
                </c:pt>
                <c:pt idx="244">
                  <c:v>644.148</c:v>
                </c:pt>
                <c:pt idx="245">
                  <c:v>368.551</c:v>
                </c:pt>
                <c:pt idx="246">
                  <c:v>815.734</c:v>
                </c:pt>
                <c:pt idx="247">
                  <c:v>1229.498</c:v>
                </c:pt>
                <c:pt idx="248">
                  <c:v>1186.11</c:v>
                </c:pt>
                <c:pt idx="249">
                  <c:v>133.509</c:v>
                </c:pt>
                <c:pt idx="250">
                  <c:v>65.971</c:v>
                </c:pt>
                <c:pt idx="251">
                  <c:v>54.536</c:v>
                </c:pt>
                <c:pt idx="252">
                  <c:v>71.078</c:v>
                </c:pt>
                <c:pt idx="253">
                  <c:v>98.284</c:v>
                </c:pt>
                <c:pt idx="254">
                  <c:v>35.974</c:v>
                </c:pt>
                <c:pt idx="255">
                  <c:v>21.49</c:v>
                </c:pt>
                <c:pt idx="256">
                  <c:v>15.284</c:v>
                </c:pt>
                <c:pt idx="257">
                  <c:v>12.338</c:v>
                </c:pt>
                <c:pt idx="258">
                  <c:v>43.346</c:v>
                </c:pt>
                <c:pt idx="259">
                  <c:v>9.434</c:v>
                </c:pt>
                <c:pt idx="260">
                  <c:v>2.225</c:v>
                </c:pt>
                <c:pt idx="261">
                  <c:v>8.583</c:v>
                </c:pt>
                <c:pt idx="262">
                  <c:v>4.466</c:v>
                </c:pt>
                <c:pt idx="263">
                  <c:v>2.094</c:v>
                </c:pt>
                <c:pt idx="264">
                  <c:v>8.583</c:v>
                </c:pt>
                <c:pt idx="265">
                  <c:v>138.906</c:v>
                </c:pt>
                <c:pt idx="266">
                  <c:v>75.543</c:v>
                </c:pt>
                <c:pt idx="267">
                  <c:v>97.543</c:v>
                </c:pt>
                <c:pt idx="268">
                  <c:v>235.371</c:v>
                </c:pt>
                <c:pt idx="269">
                  <c:v>295.329</c:v>
                </c:pt>
                <c:pt idx="270">
                  <c:v>355.237</c:v>
                </c:pt>
                <c:pt idx="271">
                  <c:v>103.484</c:v>
                </c:pt>
                <c:pt idx="272">
                  <c:v>76.796</c:v>
                </c:pt>
                <c:pt idx="273">
                  <c:v>287.893</c:v>
                </c:pt>
                <c:pt idx="274">
                  <c:v>61.025</c:v>
                </c:pt>
                <c:pt idx="275">
                  <c:v>24.229</c:v>
                </c:pt>
                <c:pt idx="276">
                  <c:v>21.468</c:v>
                </c:pt>
                <c:pt idx="277">
                  <c:v>19.784</c:v>
                </c:pt>
                <c:pt idx="278">
                  <c:v>26.074</c:v>
                </c:pt>
                <c:pt idx="279">
                  <c:v>10.132</c:v>
                </c:pt>
                <c:pt idx="280">
                  <c:v>2.931</c:v>
                </c:pt>
                <c:pt idx="281">
                  <c:v>5.025</c:v>
                </c:pt>
                <c:pt idx="282">
                  <c:v>22.947</c:v>
                </c:pt>
                <c:pt idx="283">
                  <c:v>8.936</c:v>
                </c:pt>
                <c:pt idx="284">
                  <c:v>30.029</c:v>
                </c:pt>
                <c:pt idx="285">
                  <c:v>162.552</c:v>
                </c:pt>
                <c:pt idx="286">
                  <c:v>266.161</c:v>
                </c:pt>
                <c:pt idx="287">
                  <c:v>272.217</c:v>
                </c:pt>
                <c:pt idx="288">
                  <c:v>925.135</c:v>
                </c:pt>
                <c:pt idx="289">
                  <c:v>395.852</c:v>
                </c:pt>
                <c:pt idx="290">
                  <c:v>520.346</c:v>
                </c:pt>
                <c:pt idx="291">
                  <c:v>879.428</c:v>
                </c:pt>
                <c:pt idx="292">
                  <c:v>639.913</c:v>
                </c:pt>
                <c:pt idx="293">
                  <c:v>357.885</c:v>
                </c:pt>
                <c:pt idx="294">
                  <c:v>261.744</c:v>
                </c:pt>
                <c:pt idx="295">
                  <c:v>128.455</c:v>
                </c:pt>
                <c:pt idx="296">
                  <c:v>171.807</c:v>
                </c:pt>
                <c:pt idx="297">
                  <c:v>106.93</c:v>
                </c:pt>
                <c:pt idx="298">
                  <c:v>115.345</c:v>
                </c:pt>
                <c:pt idx="299">
                  <c:v>82.851</c:v>
                </c:pt>
                <c:pt idx="300">
                  <c:v>18.738</c:v>
                </c:pt>
                <c:pt idx="301">
                  <c:v>12.494</c:v>
                </c:pt>
                <c:pt idx="302">
                  <c:v>6.885</c:v>
                </c:pt>
                <c:pt idx="303">
                  <c:v>5.213</c:v>
                </c:pt>
                <c:pt idx="304">
                  <c:v>18.501</c:v>
                </c:pt>
                <c:pt idx="305">
                  <c:v>19.597</c:v>
                </c:pt>
                <c:pt idx="306">
                  <c:v>2.882</c:v>
                </c:pt>
                <c:pt idx="307">
                  <c:v>7.758</c:v>
                </c:pt>
                <c:pt idx="308">
                  <c:v>42.956</c:v>
                </c:pt>
                <c:pt idx="309">
                  <c:v>6.816</c:v>
                </c:pt>
                <c:pt idx="310">
                  <c:v>136.573</c:v>
                </c:pt>
                <c:pt idx="311">
                  <c:v>58.77</c:v>
                </c:pt>
                <c:pt idx="312">
                  <c:v>55.931</c:v>
                </c:pt>
                <c:pt idx="313">
                  <c:v>57.22</c:v>
                </c:pt>
                <c:pt idx="314">
                  <c:v>49.818</c:v>
                </c:pt>
                <c:pt idx="315">
                  <c:v>325.339</c:v>
                </c:pt>
                <c:pt idx="316">
                  <c:v>728.93</c:v>
                </c:pt>
                <c:pt idx="317">
                  <c:v>454.467</c:v>
                </c:pt>
                <c:pt idx="318">
                  <c:v>812.634</c:v>
                </c:pt>
                <c:pt idx="319">
                  <c:v>256.247</c:v>
                </c:pt>
                <c:pt idx="320">
                  <c:v>391.985</c:v>
                </c:pt>
                <c:pt idx="321">
                  <c:v>290.943</c:v>
                </c:pt>
                <c:pt idx="322">
                  <c:v>638.266</c:v>
                </c:pt>
                <c:pt idx="323">
                  <c:v>365.232</c:v>
                </c:pt>
                <c:pt idx="324">
                  <c:v>1054.889</c:v>
                </c:pt>
                <c:pt idx="325">
                  <c:v>880.226</c:v>
                </c:pt>
                <c:pt idx="326">
                  <c:v>772.318</c:v>
                </c:pt>
                <c:pt idx="327">
                  <c:v>446.893</c:v>
                </c:pt>
                <c:pt idx="328">
                  <c:v>454.376</c:v>
                </c:pt>
                <c:pt idx="329">
                  <c:v>80.825</c:v>
                </c:pt>
                <c:pt idx="330">
                  <c:v>56.849</c:v>
                </c:pt>
                <c:pt idx="331">
                  <c:v>43.712</c:v>
                </c:pt>
                <c:pt idx="332">
                  <c:v>26.892</c:v>
                </c:pt>
                <c:pt idx="333">
                  <c:v>19.546</c:v>
                </c:pt>
                <c:pt idx="334">
                  <c:v>17.443</c:v>
                </c:pt>
                <c:pt idx="335">
                  <c:v>20.076</c:v>
                </c:pt>
                <c:pt idx="336">
                  <c:v>10.624</c:v>
                </c:pt>
                <c:pt idx="337">
                  <c:v>3.495</c:v>
                </c:pt>
                <c:pt idx="338">
                  <c:v>5.154</c:v>
                </c:pt>
                <c:pt idx="339">
                  <c:v>2.601</c:v>
                </c:pt>
                <c:pt idx="340">
                  <c:v>3.136</c:v>
                </c:pt>
                <c:pt idx="341">
                  <c:v>3.076</c:v>
                </c:pt>
                <c:pt idx="342">
                  <c:v>57.891</c:v>
                </c:pt>
                <c:pt idx="343">
                  <c:v>69.669</c:v>
                </c:pt>
                <c:pt idx="344">
                  <c:v>58.677</c:v>
                </c:pt>
                <c:pt idx="345">
                  <c:v>21.804</c:v>
                </c:pt>
                <c:pt idx="346">
                  <c:v>25.245</c:v>
                </c:pt>
                <c:pt idx="347">
                  <c:v>23.725</c:v>
                </c:pt>
                <c:pt idx="348">
                  <c:v>32.17</c:v>
                </c:pt>
                <c:pt idx="349">
                  <c:v>130.535</c:v>
                </c:pt>
                <c:pt idx="350">
                  <c:v>310.36</c:v>
                </c:pt>
                <c:pt idx="351">
                  <c:v>319.335</c:v>
                </c:pt>
                <c:pt idx="352">
                  <c:v>396.175</c:v>
                </c:pt>
                <c:pt idx="353">
                  <c:v>758.257</c:v>
                </c:pt>
                <c:pt idx="354">
                  <c:v>729.373</c:v>
                </c:pt>
                <c:pt idx="355">
                  <c:v>679.217</c:v>
                </c:pt>
                <c:pt idx="356">
                  <c:v>320.118</c:v>
                </c:pt>
                <c:pt idx="357">
                  <c:v>626.598</c:v>
                </c:pt>
                <c:pt idx="358">
                  <c:v>400.365</c:v>
                </c:pt>
                <c:pt idx="359">
                  <c:v>214.728</c:v>
                </c:pt>
                <c:pt idx="360">
                  <c:v>101.683</c:v>
                </c:pt>
                <c:pt idx="361">
                  <c:v>123.904</c:v>
                </c:pt>
                <c:pt idx="362">
                  <c:v>43.053</c:v>
                </c:pt>
                <c:pt idx="363">
                  <c:v>42.717</c:v>
                </c:pt>
                <c:pt idx="364">
                  <c:v>12.949</c:v>
                </c:pt>
                <c:pt idx="365">
                  <c:v>12.626</c:v>
                </c:pt>
                <c:pt idx="366">
                  <c:v>9.381</c:v>
                </c:pt>
                <c:pt idx="367">
                  <c:v>8.248</c:v>
                </c:pt>
                <c:pt idx="368">
                  <c:v>13.737</c:v>
                </c:pt>
                <c:pt idx="369">
                  <c:v>6.884</c:v>
                </c:pt>
                <c:pt idx="370">
                  <c:v>4.218</c:v>
                </c:pt>
                <c:pt idx="371">
                  <c:v>1.696</c:v>
                </c:pt>
                <c:pt idx="372">
                  <c:v>1.303</c:v>
                </c:pt>
                <c:pt idx="373">
                  <c:v>0.564</c:v>
                </c:pt>
                <c:pt idx="374">
                  <c:v>0.497</c:v>
                </c:pt>
                <c:pt idx="375">
                  <c:v>0.948</c:v>
                </c:pt>
                <c:pt idx="376">
                  <c:v>0.612</c:v>
                </c:pt>
                <c:pt idx="377">
                  <c:v>0.646</c:v>
                </c:pt>
                <c:pt idx="378">
                  <c:v>10.833</c:v>
                </c:pt>
                <c:pt idx="379">
                  <c:v>19.585</c:v>
                </c:pt>
                <c:pt idx="380">
                  <c:v>2.295</c:v>
                </c:pt>
                <c:pt idx="381">
                  <c:v>4.463</c:v>
                </c:pt>
                <c:pt idx="382">
                  <c:v>0.148</c:v>
                </c:pt>
                <c:pt idx="383">
                  <c:v>418.711</c:v>
                </c:pt>
                <c:pt idx="384">
                  <c:v>889.107</c:v>
                </c:pt>
                <c:pt idx="385">
                  <c:v>482.766</c:v>
                </c:pt>
                <c:pt idx="386">
                  <c:v>447.417</c:v>
                </c:pt>
                <c:pt idx="387">
                  <c:v>1001.71</c:v>
                </c:pt>
                <c:pt idx="388">
                  <c:v>989.837</c:v>
                </c:pt>
                <c:pt idx="389">
                  <c:v>917.234</c:v>
                </c:pt>
                <c:pt idx="390">
                  <c:v>28.159</c:v>
                </c:pt>
                <c:pt idx="391">
                  <c:v>17.722</c:v>
                </c:pt>
                <c:pt idx="392">
                  <c:v>14.29</c:v>
                </c:pt>
                <c:pt idx="393">
                  <c:v>5.309</c:v>
                </c:pt>
                <c:pt idx="394">
                  <c:v>1.385</c:v>
                </c:pt>
                <c:pt idx="395">
                  <c:v>2.584</c:v>
                </c:pt>
                <c:pt idx="396">
                  <c:v>0.071</c:v>
                </c:pt>
                <c:pt idx="397">
                  <c:v>0.46</c:v>
                </c:pt>
                <c:pt idx="398">
                  <c:v>0.36</c:v>
                </c:pt>
                <c:pt idx="399">
                  <c:v>0.36</c:v>
                </c:pt>
                <c:pt idx="400">
                  <c:v>5.677</c:v>
                </c:pt>
                <c:pt idx="401">
                  <c:v>11.195</c:v>
                </c:pt>
                <c:pt idx="402">
                  <c:v>3.617</c:v>
                </c:pt>
                <c:pt idx="403">
                  <c:v>293.763</c:v>
                </c:pt>
                <c:pt idx="404">
                  <c:v>243.024</c:v>
                </c:pt>
                <c:pt idx="405">
                  <c:v>96.787</c:v>
                </c:pt>
                <c:pt idx="406">
                  <c:v>115.771</c:v>
                </c:pt>
                <c:pt idx="407">
                  <c:v>1059.56</c:v>
                </c:pt>
                <c:pt idx="408">
                  <c:v>1571.03</c:v>
                </c:pt>
                <c:pt idx="409">
                  <c:v>1531.3</c:v>
                </c:pt>
                <c:pt idx="410">
                  <c:v>1490.41</c:v>
                </c:pt>
                <c:pt idx="411">
                  <c:v>792.823</c:v>
                </c:pt>
                <c:pt idx="412">
                  <c:v>146.936</c:v>
                </c:pt>
                <c:pt idx="413">
                  <c:v>123.479</c:v>
                </c:pt>
                <c:pt idx="414">
                  <c:v>294.214</c:v>
                </c:pt>
                <c:pt idx="415">
                  <c:v>93.441</c:v>
                </c:pt>
                <c:pt idx="416">
                  <c:v>42.863</c:v>
                </c:pt>
                <c:pt idx="417">
                  <c:v>27.273</c:v>
                </c:pt>
                <c:pt idx="418">
                  <c:v>31.598</c:v>
                </c:pt>
                <c:pt idx="419">
                  <c:v>14.643</c:v>
                </c:pt>
                <c:pt idx="420">
                  <c:v>9.072</c:v>
                </c:pt>
                <c:pt idx="421">
                  <c:v>6.464</c:v>
                </c:pt>
                <c:pt idx="422">
                  <c:v>3.289</c:v>
                </c:pt>
                <c:pt idx="423">
                  <c:v>1.042</c:v>
                </c:pt>
                <c:pt idx="424">
                  <c:v>0.345</c:v>
                </c:pt>
                <c:pt idx="425">
                  <c:v>1.308</c:v>
                </c:pt>
                <c:pt idx="426">
                  <c:v>23.532</c:v>
                </c:pt>
                <c:pt idx="427">
                  <c:v>7.731</c:v>
                </c:pt>
                <c:pt idx="428">
                  <c:v>18.515</c:v>
                </c:pt>
                <c:pt idx="429">
                  <c:v>148.546</c:v>
                </c:pt>
                <c:pt idx="430">
                  <c:v>8.187</c:v>
                </c:pt>
                <c:pt idx="431">
                  <c:v>62.621</c:v>
                </c:pt>
                <c:pt idx="432">
                  <c:v>71.407</c:v>
                </c:pt>
                <c:pt idx="433">
                  <c:v>47.471</c:v>
                </c:pt>
                <c:pt idx="434">
                  <c:v>139.267</c:v>
                </c:pt>
                <c:pt idx="435">
                  <c:v>147.235</c:v>
                </c:pt>
                <c:pt idx="436">
                  <c:v>213.373</c:v>
                </c:pt>
                <c:pt idx="437">
                  <c:v>150.159</c:v>
                </c:pt>
                <c:pt idx="438">
                  <c:v>408.327</c:v>
                </c:pt>
                <c:pt idx="439">
                  <c:v>293.38</c:v>
                </c:pt>
                <c:pt idx="440">
                  <c:v>159.892</c:v>
                </c:pt>
                <c:pt idx="441">
                  <c:v>147.876</c:v>
                </c:pt>
                <c:pt idx="442">
                  <c:v>179.751</c:v>
                </c:pt>
                <c:pt idx="443">
                  <c:v>604.971</c:v>
                </c:pt>
                <c:pt idx="444">
                  <c:v>125.751</c:v>
                </c:pt>
                <c:pt idx="445">
                  <c:v>42.599</c:v>
                </c:pt>
                <c:pt idx="446">
                  <c:v>31.361</c:v>
                </c:pt>
                <c:pt idx="447">
                  <c:v>9.381</c:v>
                </c:pt>
                <c:pt idx="448">
                  <c:v>2.921</c:v>
                </c:pt>
                <c:pt idx="449">
                  <c:v>3.391</c:v>
                </c:pt>
                <c:pt idx="450">
                  <c:v>22.403</c:v>
                </c:pt>
                <c:pt idx="451">
                  <c:v>4.166</c:v>
                </c:pt>
                <c:pt idx="452">
                  <c:v>2.674</c:v>
                </c:pt>
                <c:pt idx="453">
                  <c:v>1.273</c:v>
                </c:pt>
                <c:pt idx="454">
                  <c:v>2.688</c:v>
                </c:pt>
                <c:pt idx="455">
                  <c:v>2.277</c:v>
                </c:pt>
              </c:numCache>
            </c:numRef>
          </c:xVal>
          <c:yVal>
            <c:numRef>
              <c:f>DATA!$H$9:$H$464</c:f>
              <c:numCache>
                <c:ptCount val="456"/>
                <c:pt idx="0">
                  <c:v>3.5004082463999997</c:v>
                </c:pt>
                <c:pt idx="1">
                  <c:v>1164.3279022079998</c:v>
                </c:pt>
                <c:pt idx="2">
                  <c:v>598.0152415104001</c:v>
                </c:pt>
                <c:pt idx="3">
                  <c:v>383.1721133184</c:v>
                </c:pt>
                <c:pt idx="4">
                  <c:v>40.225835750399995</c:v>
                </c:pt>
                <c:pt idx="5">
                  <c:v>18.940491014400003</c:v>
                </c:pt>
                <c:pt idx="6">
                  <c:v>148.9680812736</c:v>
                </c:pt>
                <c:pt idx="7">
                  <c:v>288.195458544</c:v>
                </c:pt>
                <c:pt idx="8">
                  <c:v>116.5628644992</c:v>
                </c:pt>
                <c:pt idx="9">
                  <c:v>157.1511310272</c:v>
                </c:pt>
                <c:pt idx="10">
                  <c:v>1543.291791696</c:v>
                </c:pt>
                <c:pt idx="11">
                  <c:v>2537.03431368</c:v>
                </c:pt>
                <c:pt idx="12">
                  <c:v>6979.853942956798</c:v>
                </c:pt>
                <c:pt idx="13">
                  <c:v>11913.5273930784</c:v>
                </c:pt>
                <c:pt idx="14">
                  <c:v>23308.3669142016</c:v>
                </c:pt>
                <c:pt idx="15">
                  <c:v>7792.441890624001</c:v>
                </c:pt>
                <c:pt idx="16">
                  <c:v>1159.4216983104002</c:v>
                </c:pt>
                <c:pt idx="17">
                  <c:v>1528.8488857728003</c:v>
                </c:pt>
                <c:pt idx="18">
                  <c:v>374.89662213120005</c:v>
                </c:pt>
                <c:pt idx="19">
                  <c:v>548.9691805439999</c:v>
                </c:pt>
                <c:pt idx="20">
                  <c:v>52.102402934400004</c:v>
                </c:pt>
                <c:pt idx="21">
                  <c:v>31.621415040000002</c:v>
                </c:pt>
                <c:pt idx="22">
                  <c:v>84.52221419520001</c:v>
                </c:pt>
                <c:pt idx="23">
                  <c:v>10.8460495584</c:v>
                </c:pt>
                <c:pt idx="24">
                  <c:v>7.7857025472000005</c:v>
                </c:pt>
                <c:pt idx="25">
                  <c:v>4.368435926400001</c:v>
                </c:pt>
                <c:pt idx="26">
                  <c:v>8.416326643200001</c:v>
                </c:pt>
                <c:pt idx="27">
                  <c:v>3.7951213823999996</c:v>
                </c:pt>
                <c:pt idx="28">
                  <c:v>3.8288415744000006</c:v>
                </c:pt>
                <c:pt idx="29">
                  <c:v>4.402344268800001</c:v>
                </c:pt>
                <c:pt idx="30">
                  <c:v>2.1275990208000004</c:v>
                </c:pt>
                <c:pt idx="31">
                  <c:v>2.900205158400001</c:v>
                </c:pt>
                <c:pt idx="32">
                  <c:v>2.1183609312000002</c:v>
                </c:pt>
                <c:pt idx="33">
                  <c:v>27.139060051200005</c:v>
                </c:pt>
                <c:pt idx="34">
                  <c:v>39.792191961600004</c:v>
                </c:pt>
                <c:pt idx="35">
                  <c:v>66.2710111488</c:v>
                </c:pt>
                <c:pt idx="36">
                  <c:v>58.9902683616</c:v>
                </c:pt>
                <c:pt idx="37">
                  <c:v>68.95602898560001</c:v>
                </c:pt>
                <c:pt idx="38">
                  <c:v>92.57971282560001</c:v>
                </c:pt>
                <c:pt idx="39">
                  <c:v>385.44265650240004</c:v>
                </c:pt>
                <c:pt idx="40">
                  <c:v>681.7145677056</c:v>
                </c:pt>
                <c:pt idx="41">
                  <c:v>149.96647411200004</c:v>
                </c:pt>
                <c:pt idx="42">
                  <c:v>413.0287357248</c:v>
                </c:pt>
                <c:pt idx="43">
                  <c:v>5319.1164053376015</c:v>
                </c:pt>
                <c:pt idx="44">
                  <c:v>2004.5071752479998</c:v>
                </c:pt>
                <c:pt idx="45">
                  <c:v>2266.3142200512007</c:v>
                </c:pt>
                <c:pt idx="46">
                  <c:v>60389.588495808</c:v>
                </c:pt>
                <c:pt idx="47">
                  <c:v>2850.7558549536</c:v>
                </c:pt>
                <c:pt idx="48">
                  <c:v>10748.359365119999</c:v>
                </c:pt>
                <c:pt idx="49">
                  <c:v>23065.521783897606</c:v>
                </c:pt>
                <c:pt idx="50">
                  <c:v>6706.012465008001</c:v>
                </c:pt>
                <c:pt idx="51">
                  <c:v>4835.3088665880005</c:v>
                </c:pt>
                <c:pt idx="52">
                  <c:v>715.8051271192321</c:v>
                </c:pt>
                <c:pt idx="53">
                  <c:v>1594.144405720512</c:v>
                </c:pt>
                <c:pt idx="54">
                  <c:v>7615.507661456258</c:v>
                </c:pt>
                <c:pt idx="55">
                  <c:v>1136.3575450248</c:v>
                </c:pt>
                <c:pt idx="56">
                  <c:v>0.0037075968000000003</c:v>
                </c:pt>
                <c:pt idx="57">
                  <c:v>59.500395680256005</c:v>
                </c:pt>
                <c:pt idx="58">
                  <c:v>0.0006992352</c:v>
                </c:pt>
                <c:pt idx="59">
                  <c:v>30.207456144000005</c:v>
                </c:pt>
                <c:pt idx="60">
                  <c:v>0.0005204736</c:v>
                </c:pt>
                <c:pt idx="61">
                  <c:v>5.035784359680001</c:v>
                </c:pt>
                <c:pt idx="62">
                  <c:v>4.2916881672</c:v>
                </c:pt>
                <c:pt idx="63">
                  <c:v>10.668985003872</c:v>
                </c:pt>
                <c:pt idx="64">
                  <c:v>5.6911584499200005</c:v>
                </c:pt>
                <c:pt idx="65">
                  <c:v>0.7245217583999999</c:v>
                </c:pt>
                <c:pt idx="66">
                  <c:v>2.9186605296</c:v>
                </c:pt>
                <c:pt idx="67">
                  <c:v>3.71833572384</c:v>
                </c:pt>
                <c:pt idx="68">
                  <c:v>1.289134206432</c:v>
                </c:pt>
                <c:pt idx="69">
                  <c:v>25.35514805952</c:v>
                </c:pt>
                <c:pt idx="70">
                  <c:v>21.746609674848003</c:v>
                </c:pt>
                <c:pt idx="71">
                  <c:v>1.2054009038400002</c:v>
                </c:pt>
                <c:pt idx="72">
                  <c:v>41.979978075168006</c:v>
                </c:pt>
                <c:pt idx="73">
                  <c:v>129.53633216400002</c:v>
                </c:pt>
                <c:pt idx="74">
                  <c:v>218.151471863808</c:v>
                </c:pt>
                <c:pt idx="75">
                  <c:v>817.5237230764799</c:v>
                </c:pt>
                <c:pt idx="76">
                  <c:v>599.1902089050242</c:v>
                </c:pt>
                <c:pt idx="77">
                  <c:v>2033.739792976608</c:v>
                </c:pt>
                <c:pt idx="78">
                  <c:v>868.789004949216</c:v>
                </c:pt>
                <c:pt idx="79">
                  <c:v>111.92900593248002</c:v>
                </c:pt>
                <c:pt idx="80">
                  <c:v>289.04561040729607</c:v>
                </c:pt>
                <c:pt idx="81">
                  <c:v>279.088582046976</c:v>
                </c:pt>
                <c:pt idx="82">
                  <c:v>3192.4538027424</c:v>
                </c:pt>
                <c:pt idx="83">
                  <c:v>774.750671504352</c:v>
                </c:pt>
                <c:pt idx="84">
                  <c:v>1759.94607966336</c:v>
                </c:pt>
                <c:pt idx="85">
                  <c:v>1608.0594280387206</c:v>
                </c:pt>
                <c:pt idx="86">
                  <c:v>2498.905819378368</c:v>
                </c:pt>
                <c:pt idx="87">
                  <c:v>872.4610882022399</c:v>
                </c:pt>
                <c:pt idx="88">
                  <c:v>89.125666793856</c:v>
                </c:pt>
                <c:pt idx="89">
                  <c:v>824.395155458112</c:v>
                </c:pt>
                <c:pt idx="90">
                  <c:v>123.59393701459202</c:v>
                </c:pt>
                <c:pt idx="91">
                  <c:v>127.33407009359999</c:v>
                </c:pt>
                <c:pt idx="92">
                  <c:v>96.67595794521601</c:v>
                </c:pt>
                <c:pt idx="93">
                  <c:v>18.257418159552</c:v>
                </c:pt>
                <c:pt idx="94">
                  <c:v>19.278525796992003</c:v>
                </c:pt>
                <c:pt idx="95">
                  <c:v>9.811383918336002</c:v>
                </c:pt>
                <c:pt idx="96">
                  <c:v>3.5668394933760004</c:v>
                </c:pt>
                <c:pt idx="97">
                  <c:v>1.451527275744</c:v>
                </c:pt>
                <c:pt idx="98">
                  <c:v>6.297141943295999</c:v>
                </c:pt>
                <c:pt idx="99">
                  <c:v>1.7395631075520004</c:v>
                </c:pt>
                <c:pt idx="100">
                  <c:v>0.28348276579200005</c:v>
                </c:pt>
                <c:pt idx="102">
                  <c:v>3.7888490534400003</c:v>
                </c:pt>
                <c:pt idx="103">
                  <c:v>107.00705783808</c:v>
                </c:pt>
                <c:pt idx="104">
                  <c:v>1693.1385334301763</c:v>
                </c:pt>
                <c:pt idx="105">
                  <c:v>15.419441805695998</c:v>
                </c:pt>
                <c:pt idx="106">
                  <c:v>0.9768546446399999</c:v>
                </c:pt>
                <c:pt idx="107">
                  <c:v>1.7881329628799996</c:v>
                </c:pt>
                <c:pt idx="108">
                  <c:v>10.830901810464002</c:v>
                </c:pt>
                <c:pt idx="109">
                  <c:v>2015.6471090795521</c:v>
                </c:pt>
                <c:pt idx="110">
                  <c:v>2037.8627935303682</c:v>
                </c:pt>
                <c:pt idx="111">
                  <c:v>18114.887458698624</c:v>
                </c:pt>
                <c:pt idx="112">
                  <c:v>41487.273229487626</c:v>
                </c:pt>
                <c:pt idx="113">
                  <c:v>48493.02318734563</c:v>
                </c:pt>
                <c:pt idx="114">
                  <c:v>61096.01640811431</c:v>
                </c:pt>
                <c:pt idx="115">
                  <c:v>12147.7356891864</c:v>
                </c:pt>
                <c:pt idx="116">
                  <c:v>8504.719862270687</c:v>
                </c:pt>
                <c:pt idx="117">
                  <c:v>67.343102453952</c:v>
                </c:pt>
                <c:pt idx="118">
                  <c:v>485.31692626905607</c:v>
                </c:pt>
                <c:pt idx="119">
                  <c:v>292.71541119724805</c:v>
                </c:pt>
                <c:pt idx="120">
                  <c:v>134.93870124479997</c:v>
                </c:pt>
                <c:pt idx="121">
                  <c:v>90.229276000512</c:v>
                </c:pt>
                <c:pt idx="122">
                  <c:v>35.19832471948801</c:v>
                </c:pt>
                <c:pt idx="123">
                  <c:v>28.660637035008005</c:v>
                </c:pt>
                <c:pt idx="124">
                  <c:v>31.056004254528002</c:v>
                </c:pt>
                <c:pt idx="125">
                  <c:v>17.578214061408</c:v>
                </c:pt>
                <c:pt idx="126">
                  <c:v>13.867825688064002</c:v>
                </c:pt>
                <c:pt idx="127">
                  <c:v>20.169376873919997</c:v>
                </c:pt>
                <c:pt idx="128">
                  <c:v>8.978708287296</c:v>
                </c:pt>
                <c:pt idx="129">
                  <c:v>0.36761220144</c:v>
                </c:pt>
                <c:pt idx="130">
                  <c:v>0.03893838969599999</c:v>
                </c:pt>
                <c:pt idx="131">
                  <c:v>0.09287229254400002</c:v>
                </c:pt>
                <c:pt idx="132">
                  <c:v>1.2353424641280002</c:v>
                </c:pt>
                <c:pt idx="133">
                  <c:v>1.3245198407999998</c:v>
                </c:pt>
                <c:pt idx="134">
                  <c:v>18.347569853184</c:v>
                </c:pt>
                <c:pt idx="135">
                  <c:v>23.624979434784</c:v>
                </c:pt>
                <c:pt idx="136">
                  <c:v>475.25729815238407</c:v>
                </c:pt>
                <c:pt idx="137">
                  <c:v>879.4677200083202</c:v>
                </c:pt>
                <c:pt idx="138">
                  <c:v>3676.752243920448</c:v>
                </c:pt>
                <c:pt idx="139">
                  <c:v>75784.6903567084</c:v>
                </c:pt>
                <c:pt idx="140">
                  <c:v>8091.120931165443</c:v>
                </c:pt>
                <c:pt idx="141">
                  <c:v>10645.958111287395</c:v>
                </c:pt>
                <c:pt idx="142">
                  <c:v>1337.5612260198723</c:v>
                </c:pt>
                <c:pt idx="143">
                  <c:v>62776.43690799168</c:v>
                </c:pt>
                <c:pt idx="144">
                  <c:v>4625.3007000288</c:v>
                </c:pt>
                <c:pt idx="145">
                  <c:v>46636.29787678964</c:v>
                </c:pt>
                <c:pt idx="146">
                  <c:v>4580.927906784767</c:v>
                </c:pt>
                <c:pt idx="147">
                  <c:v>56111.46374061621</c:v>
                </c:pt>
                <c:pt idx="148">
                  <c:v>59270.27431429325</c:v>
                </c:pt>
                <c:pt idx="149">
                  <c:v>17128.647916640643</c:v>
                </c:pt>
                <c:pt idx="150">
                  <c:v>30313.491495913444</c:v>
                </c:pt>
                <c:pt idx="151">
                  <c:v>36686.571280742886</c:v>
                </c:pt>
                <c:pt idx="152">
                  <c:v>7568.651686788865</c:v>
                </c:pt>
                <c:pt idx="153">
                  <c:v>54598.954853790725</c:v>
                </c:pt>
                <c:pt idx="154">
                  <c:v>5367.9613763980815</c:v>
                </c:pt>
                <c:pt idx="155">
                  <c:v>970.4409335118719</c:v>
                </c:pt>
                <c:pt idx="156">
                  <c:v>147.44074941043203</c:v>
                </c:pt>
                <c:pt idx="157">
                  <c:v>80.486071653888</c:v>
                </c:pt>
                <c:pt idx="158">
                  <c:v>110.20858705728003</c:v>
                </c:pt>
                <c:pt idx="159">
                  <c:v>120.86894581862403</c:v>
                </c:pt>
                <c:pt idx="160">
                  <c:v>36.49120727616</c:v>
                </c:pt>
                <c:pt idx="161">
                  <c:v>70.44639337296</c:v>
                </c:pt>
                <c:pt idx="162">
                  <c:v>21.020711583744</c:v>
                </c:pt>
                <c:pt idx="163">
                  <c:v>21.6961551216</c:v>
                </c:pt>
                <c:pt idx="164">
                  <c:v>24.619104947808</c:v>
                </c:pt>
                <c:pt idx="165">
                  <c:v>16.997772062016004</c:v>
                </c:pt>
                <c:pt idx="166">
                  <c:v>11.364389556480004</c:v>
                </c:pt>
                <c:pt idx="167">
                  <c:v>2.3680647362880003</c:v>
                </c:pt>
                <c:pt idx="168">
                  <c:v>86.86468144799998</c:v>
                </c:pt>
                <c:pt idx="169">
                  <c:v>56.1612110688</c:v>
                </c:pt>
                <c:pt idx="170">
                  <c:v>21.540576868703997</c:v>
                </c:pt>
                <c:pt idx="171">
                  <c:v>108.41889766982399</c:v>
                </c:pt>
                <c:pt idx="172">
                  <c:v>106.296098061888</c:v>
                </c:pt>
                <c:pt idx="173">
                  <c:v>118.30841741952001</c:v>
                </c:pt>
                <c:pt idx="174">
                  <c:v>4257.487894887359</c:v>
                </c:pt>
                <c:pt idx="175">
                  <c:v>1045.927996493184</c:v>
                </c:pt>
                <c:pt idx="176">
                  <c:v>7579.8496449331205</c:v>
                </c:pt>
                <c:pt idx="177">
                  <c:v>2981.8836229248004</c:v>
                </c:pt>
                <c:pt idx="178">
                  <c:v>1922.19156144</c:v>
                </c:pt>
                <c:pt idx="179">
                  <c:v>885.5498461824001</c:v>
                </c:pt>
                <c:pt idx="180">
                  <c:v>6212.218660695937</c:v>
                </c:pt>
                <c:pt idx="181">
                  <c:v>1788.8684819616</c:v>
                </c:pt>
                <c:pt idx="182">
                  <c:v>27666.521517382273</c:v>
                </c:pt>
                <c:pt idx="183">
                  <c:v>3019.3628805768963</c:v>
                </c:pt>
                <c:pt idx="184">
                  <c:v>6316.676240503969</c:v>
                </c:pt>
                <c:pt idx="185">
                  <c:v>23778.131170997953</c:v>
                </c:pt>
                <c:pt idx="186">
                  <c:v>22051.95184823587</c:v>
                </c:pt>
                <c:pt idx="187">
                  <c:v>41884.696031457315</c:v>
                </c:pt>
                <c:pt idx="188">
                  <c:v>13350.250524430943</c:v>
                </c:pt>
                <c:pt idx="189">
                  <c:v>398.97077663808005</c:v>
                </c:pt>
                <c:pt idx="190">
                  <c:v>207.76916338415998</c:v>
                </c:pt>
                <c:pt idx="191">
                  <c:v>321.2659845820801</c:v>
                </c:pt>
                <c:pt idx="192">
                  <c:v>651.153267324</c:v>
                </c:pt>
                <c:pt idx="193">
                  <c:v>660.320434135296</c:v>
                </c:pt>
                <c:pt idx="194">
                  <c:v>533.825397046656</c:v>
                </c:pt>
                <c:pt idx="195">
                  <c:v>102.75400900915201</c:v>
                </c:pt>
                <c:pt idx="196">
                  <c:v>257.959353691872</c:v>
                </c:pt>
                <c:pt idx="197">
                  <c:v>111.93945622300802</c:v>
                </c:pt>
                <c:pt idx="198">
                  <c:v>101.07912274156801</c:v>
                </c:pt>
                <c:pt idx="199">
                  <c:v>90.13507091481603</c:v>
                </c:pt>
                <c:pt idx="200">
                  <c:v>56.66839248067201</c:v>
                </c:pt>
                <c:pt idx="201">
                  <c:v>73.46328615820799</c:v>
                </c:pt>
                <c:pt idx="202">
                  <c:v>2.403495454752</c:v>
                </c:pt>
                <c:pt idx="203">
                  <c:v>7.303509251136001</c:v>
                </c:pt>
                <c:pt idx="204">
                  <c:v>1.9346291233919999</c:v>
                </c:pt>
                <c:pt idx="205">
                  <c:v>2.636359206336001</c:v>
                </c:pt>
                <c:pt idx="206">
                  <c:v>0.780922094112</c:v>
                </c:pt>
                <c:pt idx="207">
                  <c:v>9.556322156928001</c:v>
                </c:pt>
                <c:pt idx="208">
                  <c:v>7.909828804800001</c:v>
                </c:pt>
                <c:pt idx="209">
                  <c:v>21.774863600640007</c:v>
                </c:pt>
                <c:pt idx="210">
                  <c:v>22.955290561152</c:v>
                </c:pt>
                <c:pt idx="211">
                  <c:v>46.89214281216</c:v>
                </c:pt>
                <c:pt idx="212">
                  <c:v>76.26193655673599</c:v>
                </c:pt>
                <c:pt idx="213">
                  <c:v>38.296339228224</c:v>
                </c:pt>
                <c:pt idx="214">
                  <c:v>102.56335454678403</c:v>
                </c:pt>
                <c:pt idx="215">
                  <c:v>48.479156718048</c:v>
                </c:pt>
                <c:pt idx="216">
                  <c:v>77.88877885440002</c:v>
                </c:pt>
                <c:pt idx="217">
                  <c:v>84.78370920960002</c:v>
                </c:pt>
                <c:pt idx="218">
                  <c:v>47.2661689824</c:v>
                </c:pt>
                <c:pt idx="219">
                  <c:v>2052.0839176992004</c:v>
                </c:pt>
                <c:pt idx="220">
                  <c:v>25921.167170184006</c:v>
                </c:pt>
                <c:pt idx="221">
                  <c:v>1035.8484005952</c:v>
                </c:pt>
                <c:pt idx="222">
                  <c:v>12277.821498844609</c:v>
                </c:pt>
                <c:pt idx="223">
                  <c:v>4601.806331715073</c:v>
                </c:pt>
                <c:pt idx="224">
                  <c:v>4192.184331231841</c:v>
                </c:pt>
                <c:pt idx="225">
                  <c:v>922.1765741640002</c:v>
                </c:pt>
                <c:pt idx="226">
                  <c:v>941.4208882362243</c:v>
                </c:pt>
                <c:pt idx="227">
                  <c:v>1326.666472134336</c:v>
                </c:pt>
                <c:pt idx="228">
                  <c:v>181.9423811952</c:v>
                </c:pt>
                <c:pt idx="229">
                  <c:v>180.84894397516803</c:v>
                </c:pt>
                <c:pt idx="230">
                  <c:v>107.36961442761601</c:v>
                </c:pt>
                <c:pt idx="231">
                  <c:v>11.131266548160001</c:v>
                </c:pt>
                <c:pt idx="232">
                  <c:v>7.021737623808</c:v>
                </c:pt>
                <c:pt idx="233">
                  <c:v>1755.7117175507926</c:v>
                </c:pt>
                <c:pt idx="234">
                  <c:v>542.1930797884917</c:v>
                </c:pt>
                <c:pt idx="235">
                  <c:v>595.7985162698263</c:v>
                </c:pt>
                <c:pt idx="236">
                  <c:v>285.50221397125455</c:v>
                </c:pt>
                <c:pt idx="237">
                  <c:v>2086.4160981357722</c:v>
                </c:pt>
                <c:pt idx="238">
                  <c:v>244.8310950695027</c:v>
                </c:pt>
                <c:pt idx="239">
                  <c:v>1260.640801214585</c:v>
                </c:pt>
                <c:pt idx="240">
                  <c:v>15279.69636414802</c:v>
                </c:pt>
                <c:pt idx="241">
                  <c:v>14417.486061745863</c:v>
                </c:pt>
                <c:pt idx="242">
                  <c:v>27006.16300692967</c:v>
                </c:pt>
                <c:pt idx="243">
                  <c:v>387.22479225698896</c:v>
                </c:pt>
                <c:pt idx="244">
                  <c:v>68410.6902208589</c:v>
                </c:pt>
                <c:pt idx="245">
                  <c:v>9206.998314147275</c:v>
                </c:pt>
                <c:pt idx="246">
                  <c:v>43076.176390346525</c:v>
                </c:pt>
                <c:pt idx="247">
                  <c:v>49652.76805847308</c:v>
                </c:pt>
                <c:pt idx="248">
                  <c:v>48533.00878361654</c:v>
                </c:pt>
                <c:pt idx="249">
                  <c:v>412.16509002337574</c:v>
                </c:pt>
                <c:pt idx="250">
                  <c:v>21.535821267613397</c:v>
                </c:pt>
                <c:pt idx="251">
                  <c:v>51.4705035282092</c:v>
                </c:pt>
                <c:pt idx="252">
                  <c:v>2700.018778469751</c:v>
                </c:pt>
                <c:pt idx="253">
                  <c:v>2170.02576495967</c:v>
                </c:pt>
                <c:pt idx="254">
                  <c:v>415.3332100267121</c:v>
                </c:pt>
                <c:pt idx="255">
                  <c:v>50.20359579155501</c:v>
                </c:pt>
                <c:pt idx="256">
                  <c:v>55.99928739697458</c:v>
                </c:pt>
                <c:pt idx="257">
                  <c:v>28.234269682277862</c:v>
                </c:pt>
                <c:pt idx="258">
                  <c:v>351.14476976294395</c:v>
                </c:pt>
                <c:pt idx="259">
                  <c:v>66.082182214464</c:v>
                </c:pt>
                <c:pt idx="260">
                  <c:v>1.4391323496</c:v>
                </c:pt>
                <c:pt idx="261">
                  <c:v>27.560990500704</c:v>
                </c:pt>
                <c:pt idx="262">
                  <c:v>18.19099408896</c:v>
                </c:pt>
                <c:pt idx="263">
                  <c:v>15.886313797824</c:v>
                </c:pt>
                <c:pt idx="264">
                  <c:v>11.938497895008</c:v>
                </c:pt>
                <c:pt idx="265">
                  <c:v>2948.303266217856</c:v>
                </c:pt>
                <c:pt idx="266">
                  <c:v>508.17023570851205</c:v>
                </c:pt>
                <c:pt idx="267">
                  <c:v>684.902800379232</c:v>
                </c:pt>
                <c:pt idx="268">
                  <c:v>2718.2709750358085</c:v>
                </c:pt>
                <c:pt idx="269">
                  <c:v>4551.277653151201</c:v>
                </c:pt>
                <c:pt idx="270">
                  <c:v>12263.892807833858</c:v>
                </c:pt>
                <c:pt idx="271">
                  <c:v>3482.4960242879615</c:v>
                </c:pt>
                <c:pt idx="272">
                  <c:v>315.6065380200961</c:v>
                </c:pt>
                <c:pt idx="273">
                  <c:v>1095.9530991667195</c:v>
                </c:pt>
                <c:pt idx="274">
                  <c:v>205.88893359840003</c:v>
                </c:pt>
                <c:pt idx="275">
                  <c:v>51.607495533888006</c:v>
                </c:pt>
                <c:pt idx="276">
                  <c:v>65.33595164160002</c:v>
                </c:pt>
                <c:pt idx="277">
                  <c:v>61.97821679231999</c:v>
                </c:pt>
                <c:pt idx="278">
                  <c:v>46.060114821696004</c:v>
                </c:pt>
                <c:pt idx="279">
                  <c:v>16.230104204544002</c:v>
                </c:pt>
                <c:pt idx="280">
                  <c:v>6.120133123104002</c:v>
                </c:pt>
                <c:pt idx="281">
                  <c:v>240.47710526880005</c:v>
                </c:pt>
                <c:pt idx="282">
                  <c:v>181.866572597376</c:v>
                </c:pt>
                <c:pt idx="283">
                  <c:v>108.752868882432</c:v>
                </c:pt>
                <c:pt idx="284">
                  <c:v>189.02737559808003</c:v>
                </c:pt>
                <c:pt idx="285">
                  <c:v>7388.021264113152</c:v>
                </c:pt>
                <c:pt idx="286">
                  <c:v>2621.80973197584</c:v>
                </c:pt>
                <c:pt idx="287">
                  <c:v>3819.577077074881</c:v>
                </c:pt>
                <c:pt idx="288">
                  <c:v>46439.31655536047</c:v>
                </c:pt>
                <c:pt idx="289">
                  <c:v>10915.70465737728</c:v>
                </c:pt>
                <c:pt idx="290">
                  <c:v>26217.592198409664</c:v>
                </c:pt>
                <c:pt idx="291">
                  <c:v>25434.24317266061</c:v>
                </c:pt>
                <c:pt idx="292">
                  <c:v>16825.47266578925</c:v>
                </c:pt>
                <c:pt idx="293">
                  <c:v>20925.547871865125</c:v>
                </c:pt>
                <c:pt idx="294">
                  <c:v>5409.4805356677125</c:v>
                </c:pt>
                <c:pt idx="295">
                  <c:v>2710.6650556416002</c:v>
                </c:pt>
                <c:pt idx="296">
                  <c:v>2089.0596009300484</c:v>
                </c:pt>
                <c:pt idx="297">
                  <c:v>1442.9571295622402</c:v>
                </c:pt>
                <c:pt idx="298">
                  <c:v>1598.36555135088</c:v>
                </c:pt>
                <c:pt idx="299">
                  <c:v>1048.447067923296</c:v>
                </c:pt>
                <c:pt idx="300">
                  <c:v>2.20073762592</c:v>
                </c:pt>
                <c:pt idx="301">
                  <c:v>0.23683466476800002</c:v>
                </c:pt>
                <c:pt idx="302">
                  <c:v>0.38927107008000006</c:v>
                </c:pt>
                <c:pt idx="303">
                  <c:v>7.129196541792</c:v>
                </c:pt>
                <c:pt idx="304">
                  <c:v>81.21209261356802</c:v>
                </c:pt>
                <c:pt idx="305">
                  <c:v>60.11778400012801</c:v>
                </c:pt>
                <c:pt idx="306">
                  <c:v>9.872206983936001</c:v>
                </c:pt>
                <c:pt idx="307">
                  <c:v>13.572634902336</c:v>
                </c:pt>
                <c:pt idx="308">
                  <c:v>282.8191231941121</c:v>
                </c:pt>
                <c:pt idx="309">
                  <c:v>20.197136083968</c:v>
                </c:pt>
                <c:pt idx="310">
                  <c:v>1961.7178554648003</c:v>
                </c:pt>
                <c:pt idx="311">
                  <c:v>603.3226589020801</c:v>
                </c:pt>
                <c:pt idx="312">
                  <c:v>954.2028161808001</c:v>
                </c:pt>
                <c:pt idx="313">
                  <c:v>1316.8598074272</c:v>
                </c:pt>
                <c:pt idx="314">
                  <c:v>2479.7672058147846</c:v>
                </c:pt>
                <c:pt idx="315">
                  <c:v>18029.360752062912</c:v>
                </c:pt>
                <c:pt idx="316">
                  <c:v>47440.58026376448</c:v>
                </c:pt>
                <c:pt idx="317">
                  <c:v>16017.057073251937</c:v>
                </c:pt>
                <c:pt idx="318">
                  <c:v>49862.380039124546</c:v>
                </c:pt>
                <c:pt idx="319">
                  <c:v>2240.3236187139837</c:v>
                </c:pt>
                <c:pt idx="320">
                  <c:v>3963.47019114816</c:v>
                </c:pt>
                <c:pt idx="321">
                  <c:v>3835.4160550334404</c:v>
                </c:pt>
                <c:pt idx="322">
                  <c:v>26042.677470985534</c:v>
                </c:pt>
                <c:pt idx="323">
                  <c:v>10701.42244506317</c:v>
                </c:pt>
                <c:pt idx="324">
                  <c:v>76435.07553081734</c:v>
                </c:pt>
                <c:pt idx="325">
                  <c:v>59356.581500887485</c:v>
                </c:pt>
                <c:pt idx="326">
                  <c:v>54242.49361502707</c:v>
                </c:pt>
                <c:pt idx="327">
                  <c:v>27531.746389276126</c:v>
                </c:pt>
                <c:pt idx="328">
                  <c:v>28941.538410690053</c:v>
                </c:pt>
                <c:pt idx="329">
                  <c:v>280.34459031600005</c:v>
                </c:pt>
                <c:pt idx="330">
                  <c:v>211.84290129974397</c:v>
                </c:pt>
                <c:pt idx="331">
                  <c:v>104.08104019353601</c:v>
                </c:pt>
                <c:pt idx="332">
                  <c:v>123.71158600128</c:v>
                </c:pt>
                <c:pt idx="333">
                  <c:v>73.669034120832</c:v>
                </c:pt>
                <c:pt idx="334">
                  <c:v>87.723788029344</c:v>
                </c:pt>
                <c:pt idx="335">
                  <c:v>37.585301709312</c:v>
                </c:pt>
                <c:pt idx="336">
                  <c:v>14.801430233088002</c:v>
                </c:pt>
                <c:pt idx="337">
                  <c:v>5.152399459200001</c:v>
                </c:pt>
                <c:pt idx="338">
                  <c:v>9.721852485120001</c:v>
                </c:pt>
                <c:pt idx="339">
                  <c:v>4.338120672864001</c:v>
                </c:pt>
                <c:pt idx="340">
                  <c:v>5.0683981824</c:v>
                </c:pt>
                <c:pt idx="341">
                  <c:v>7.287084357120001</c:v>
                </c:pt>
                <c:pt idx="342">
                  <c:v>264.292081267392</c:v>
                </c:pt>
                <c:pt idx="343">
                  <c:v>796.5057594689281</c:v>
                </c:pt>
                <c:pt idx="344">
                  <c:v>643.9122443880001</c:v>
                </c:pt>
                <c:pt idx="345">
                  <c:v>261.61753370688</c:v>
                </c:pt>
                <c:pt idx="346">
                  <c:v>197.09361950256002</c:v>
                </c:pt>
                <c:pt idx="347">
                  <c:v>177.847466472</c:v>
                </c:pt>
                <c:pt idx="348">
                  <c:v>262.31488413696</c:v>
                </c:pt>
                <c:pt idx="349">
                  <c:v>2358.9467152819198</c:v>
                </c:pt>
                <c:pt idx="350">
                  <c:v>8252.353440253439</c:v>
                </c:pt>
                <c:pt idx="351">
                  <c:v>8367.674715339841</c:v>
                </c:pt>
                <c:pt idx="352">
                  <c:v>11030.627692188002</c:v>
                </c:pt>
                <c:pt idx="353">
                  <c:v>39221.582437527264</c:v>
                </c:pt>
                <c:pt idx="354">
                  <c:v>30911.41028146263</c:v>
                </c:pt>
                <c:pt idx="355">
                  <c:v>29952.470501154436</c:v>
                </c:pt>
                <c:pt idx="356">
                  <c:v>7878.325993357249</c:v>
                </c:pt>
                <c:pt idx="357">
                  <c:v>44927.00940864327</c:v>
                </c:pt>
                <c:pt idx="358">
                  <c:v>12697.543715189764</c:v>
                </c:pt>
                <c:pt idx="359">
                  <c:v>4442.983243723009</c:v>
                </c:pt>
                <c:pt idx="360">
                  <c:v>999.669332656512</c:v>
                </c:pt>
                <c:pt idx="361">
                  <c:v>1189.2505792020481</c:v>
                </c:pt>
                <c:pt idx="362">
                  <c:v>220.084815725856</c:v>
                </c:pt>
                <c:pt idx="363">
                  <c:v>136.459371749472</c:v>
                </c:pt>
                <c:pt idx="364">
                  <c:v>16.66743276816</c:v>
                </c:pt>
                <c:pt idx="365">
                  <c:v>28.791313855488003</c:v>
                </c:pt>
                <c:pt idx="366">
                  <c:v>6.078366566496001</c:v>
                </c:pt>
                <c:pt idx="367">
                  <c:v>10.425251349504</c:v>
                </c:pt>
                <c:pt idx="368">
                  <c:v>18.244270587744</c:v>
                </c:pt>
                <c:pt idx="369">
                  <c:v>6.178289989248001</c:v>
                </c:pt>
                <c:pt idx="370">
                  <c:v>6.736625974656</c:v>
                </c:pt>
                <c:pt idx="371">
                  <c:v>2.8908135475200005</c:v>
                </c:pt>
                <c:pt idx="372">
                  <c:v>1.925347866336</c:v>
                </c:pt>
                <c:pt idx="373">
                  <c:v>0.823970105856</c:v>
                </c:pt>
                <c:pt idx="374">
                  <c:v>0.6364459221120001</c:v>
                </c:pt>
                <c:pt idx="375">
                  <c:v>0.599261469696</c:v>
                </c:pt>
                <c:pt idx="376">
                  <c:v>0.830269574784</c:v>
                </c:pt>
                <c:pt idx="377">
                  <c:v>0.8269126617600002</c:v>
                </c:pt>
                <c:pt idx="378">
                  <c:v>106.383971666304</c:v>
                </c:pt>
                <c:pt idx="379">
                  <c:v>38.07263082816</c:v>
                </c:pt>
                <c:pt idx="380">
                  <c:v>2.24713379088</c:v>
                </c:pt>
                <c:pt idx="381">
                  <c:v>1.055291845536</c:v>
                </c:pt>
                <c:pt idx="382">
                  <c:v>0.314292880512</c:v>
                </c:pt>
                <c:pt idx="383">
                  <c:v>30094.06010646413</c:v>
                </c:pt>
                <c:pt idx="384">
                  <c:v>76368.84000716162</c:v>
                </c:pt>
                <c:pt idx="385">
                  <c:v>13729.885061271554</c:v>
                </c:pt>
                <c:pt idx="386">
                  <c:v>12964.666294010593</c:v>
                </c:pt>
                <c:pt idx="387">
                  <c:v>57416.49460080001</c:v>
                </c:pt>
                <c:pt idx="388">
                  <c:v>39558.51211540666</c:v>
                </c:pt>
                <c:pt idx="389">
                  <c:v>20963.523105949247</c:v>
                </c:pt>
                <c:pt idx="390">
                  <c:v>52.201149694560016</c:v>
                </c:pt>
                <c:pt idx="391">
                  <c:v>21.669275785536005</c:v>
                </c:pt>
                <c:pt idx="392">
                  <c:v>12.81403368576</c:v>
                </c:pt>
                <c:pt idx="393">
                  <c:v>10.353725285184002</c:v>
                </c:pt>
                <c:pt idx="394">
                  <c:v>6.70768813728</c:v>
                </c:pt>
                <c:pt idx="395">
                  <c:v>3.402134007552</c:v>
                </c:pt>
                <c:pt idx="396">
                  <c:v>0.07995437913600001</c:v>
                </c:pt>
                <c:pt idx="397">
                  <c:v>0.032580541440000006</c:v>
                </c:pt>
                <c:pt idx="398">
                  <c:v>0.0152114112</c:v>
                </c:pt>
                <c:pt idx="399">
                  <c:v>0.0152114112</c:v>
                </c:pt>
                <c:pt idx="400">
                  <c:v>17.6750715456</c:v>
                </c:pt>
                <c:pt idx="401">
                  <c:v>167.73902937648003</c:v>
                </c:pt>
                <c:pt idx="402">
                  <c:v>13.681215460512002</c:v>
                </c:pt>
                <c:pt idx="403">
                  <c:v>65158.93412361476</c:v>
                </c:pt>
                <c:pt idx="404">
                  <c:v>10300.175119342079</c:v>
                </c:pt>
                <c:pt idx="405">
                  <c:v>2396.796804852768</c:v>
                </c:pt>
                <c:pt idx="406">
                  <c:v>1296.4869316172162</c:v>
                </c:pt>
                <c:pt idx="407">
                  <c:v>103060.41449531904</c:v>
                </c:pt>
                <c:pt idx="408">
                  <c:v>113552.80494860736</c:v>
                </c:pt>
                <c:pt idx="409">
                  <c:v>114955.770505248</c:v>
                </c:pt>
                <c:pt idx="410">
                  <c:v>81782.0214226157</c:v>
                </c:pt>
                <c:pt idx="411">
                  <c:v>12441.532426545888</c:v>
                </c:pt>
                <c:pt idx="412">
                  <c:v>1861.6770652469763</c:v>
                </c:pt>
                <c:pt idx="413">
                  <c:v>760.94806993488</c:v>
                </c:pt>
                <c:pt idx="414">
                  <c:v>11512.106808742657</c:v>
                </c:pt>
                <c:pt idx="415">
                  <c:v>320.87784420432007</c:v>
                </c:pt>
                <c:pt idx="416">
                  <c:v>72.07327449676801</c:v>
                </c:pt>
                <c:pt idx="417">
                  <c:v>28.406852502048</c:v>
                </c:pt>
                <c:pt idx="418">
                  <c:v>68.962962608064</c:v>
                </c:pt>
                <c:pt idx="419">
                  <c:v>23.558471847936005</c:v>
                </c:pt>
                <c:pt idx="420">
                  <c:v>10.898474323968</c:v>
                </c:pt>
                <c:pt idx="421">
                  <c:v>8.621914042368001</c:v>
                </c:pt>
                <c:pt idx="422">
                  <c:v>3.971359199808</c:v>
                </c:pt>
                <c:pt idx="423">
                  <c:v>0.9556106976000001</c:v>
                </c:pt>
                <c:pt idx="424">
                  <c:v>0.6410561140799999</c:v>
                </c:pt>
                <c:pt idx="425">
                  <c:v>2.036229020928</c:v>
                </c:pt>
                <c:pt idx="426">
                  <c:v>117.65301871449601</c:v>
                </c:pt>
                <c:pt idx="427">
                  <c:v>42.09554437113601</c:v>
                </c:pt>
                <c:pt idx="428">
                  <c:v>163.52400720096003</c:v>
                </c:pt>
                <c:pt idx="429">
                  <c:v>6983.913173037118</c:v>
                </c:pt>
                <c:pt idx="430">
                  <c:v>49.671374946336</c:v>
                </c:pt>
                <c:pt idx="431">
                  <c:v>609.559575064128</c:v>
                </c:pt>
                <c:pt idx="432">
                  <c:v>963.0220120657918</c:v>
                </c:pt>
                <c:pt idx="433">
                  <c:v>331.182766764288</c:v>
                </c:pt>
                <c:pt idx="434">
                  <c:v>2361.539680684992</c:v>
                </c:pt>
                <c:pt idx="435">
                  <c:v>2575.6245837748806</c:v>
                </c:pt>
                <c:pt idx="436">
                  <c:v>5572.177987274784</c:v>
                </c:pt>
                <c:pt idx="437">
                  <c:v>2336.9396770526396</c:v>
                </c:pt>
                <c:pt idx="438">
                  <c:v>10810.237377211488</c:v>
                </c:pt>
                <c:pt idx="439">
                  <c:v>3537.9616211193597</c:v>
                </c:pt>
                <c:pt idx="440">
                  <c:v>1132.9058990292478</c:v>
                </c:pt>
                <c:pt idx="441">
                  <c:v>2448.5978183051525</c:v>
                </c:pt>
                <c:pt idx="442">
                  <c:v>1785.2312753383683</c:v>
                </c:pt>
                <c:pt idx="443">
                  <c:v>67752.93094508679</c:v>
                </c:pt>
                <c:pt idx="444">
                  <c:v>39.53301187132801</c:v>
                </c:pt>
                <c:pt idx="445">
                  <c:v>16.719184635264</c:v>
                </c:pt>
                <c:pt idx="446">
                  <c:v>8.489562193728002</c:v>
                </c:pt>
                <c:pt idx="447">
                  <c:v>29.832002370144</c:v>
                </c:pt>
                <c:pt idx="448">
                  <c:v>7.22310675264</c:v>
                </c:pt>
                <c:pt idx="449">
                  <c:v>1.882585756224</c:v>
                </c:pt>
                <c:pt idx="450">
                  <c:v>6.148094360832</c:v>
                </c:pt>
                <c:pt idx="451">
                  <c:v>1.3070372405760002</c:v>
                </c:pt>
                <c:pt idx="452">
                  <c:v>5.3110173392640005</c:v>
                </c:pt>
                <c:pt idx="453">
                  <c:v>1.894208357376</c:v>
                </c:pt>
                <c:pt idx="454">
                  <c:v>1.8060748554240003</c:v>
                </c:pt>
                <c:pt idx="455">
                  <c:v>0.495830266272</c:v>
                </c:pt>
              </c:numCache>
            </c:numRef>
          </c:yVal>
          <c:smooth val="0"/>
        </c:ser>
        <c:axId val="32541772"/>
        <c:axId val="24440493"/>
      </c:scatterChart>
      <c:valAx>
        <c:axId val="32541772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440493"/>
        <c:crossesAt val="0.01"/>
        <c:crossBetween val="midCat"/>
        <c:dispUnits/>
      </c:valAx>
      <c:valAx>
        <c:axId val="24440493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254177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"/>
          <c:y val="0.39125"/>
          <c:w val="0.1577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Y.37  Mae Nam Yom  A.Wang Chin  C.Phrae  Year.2021</a:t>
            </a:r>
          </a:p>
        </c:rich>
      </c:tx>
      <c:layout>
        <c:manualLayout>
          <c:xMode val="factor"/>
          <c:yMode val="factor"/>
          <c:x val="0.03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84"/>
          <c:w val="0.94875"/>
          <c:h val="0.780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'Y37'!$B$1:$B$369</c:f>
              <c:strCache/>
            </c:strRef>
          </c:cat>
          <c:val>
            <c:numRef>
              <c:f>'Y37'!$D$1:$D$369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'Y37'!$B$1:$B$369</c:f>
              <c:strCache/>
            </c:strRef>
          </c:cat>
          <c:val>
            <c:numRef>
              <c:f>'Y37'!$E$1:$E$369</c:f>
              <c:numCache/>
            </c:numRef>
          </c:val>
          <c:smooth val="0"/>
        </c:ser>
        <c:marker val="1"/>
        <c:axId val="18637846"/>
        <c:axId val="33522887"/>
      </c:lineChart>
      <c:dateAx>
        <c:axId val="18637846"/>
        <c:scaling>
          <c:orientation val="minMax"/>
          <c:max val="455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522887"/>
        <c:crossesAt val="9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3522887"/>
        <c:scaling>
          <c:orientation val="minMax"/>
          <c:max val="106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3784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938"/>
          <c:w val="0.86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68"/>
          <c:w val="0.79325"/>
          <c:h val="0.869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DATA!$E$435:$E$464</c:f>
              <c:numCache>
                <c:ptCount val="30"/>
                <c:pt idx="0">
                  <c:v>23.532</c:v>
                </c:pt>
                <c:pt idx="1">
                  <c:v>7.731</c:v>
                </c:pt>
                <c:pt idx="2">
                  <c:v>18.515</c:v>
                </c:pt>
                <c:pt idx="3">
                  <c:v>148.546</c:v>
                </c:pt>
                <c:pt idx="4">
                  <c:v>8.187</c:v>
                </c:pt>
                <c:pt idx="5">
                  <c:v>62.621</c:v>
                </c:pt>
                <c:pt idx="6">
                  <c:v>71.407</c:v>
                </c:pt>
                <c:pt idx="7">
                  <c:v>47.471</c:v>
                </c:pt>
                <c:pt idx="8">
                  <c:v>139.267</c:v>
                </c:pt>
                <c:pt idx="9">
                  <c:v>147.235</c:v>
                </c:pt>
                <c:pt idx="10">
                  <c:v>213.373</c:v>
                </c:pt>
                <c:pt idx="11">
                  <c:v>150.159</c:v>
                </c:pt>
                <c:pt idx="12">
                  <c:v>408.327</c:v>
                </c:pt>
                <c:pt idx="13">
                  <c:v>293.38</c:v>
                </c:pt>
                <c:pt idx="14">
                  <c:v>159.892</c:v>
                </c:pt>
                <c:pt idx="15">
                  <c:v>147.876</c:v>
                </c:pt>
                <c:pt idx="16">
                  <c:v>179.751</c:v>
                </c:pt>
                <c:pt idx="17">
                  <c:v>604.971</c:v>
                </c:pt>
                <c:pt idx="18">
                  <c:v>125.751</c:v>
                </c:pt>
                <c:pt idx="19">
                  <c:v>42.599</c:v>
                </c:pt>
                <c:pt idx="20">
                  <c:v>31.361</c:v>
                </c:pt>
                <c:pt idx="21">
                  <c:v>9.381</c:v>
                </c:pt>
                <c:pt idx="22">
                  <c:v>2.921</c:v>
                </c:pt>
                <c:pt idx="23">
                  <c:v>3.391</c:v>
                </c:pt>
                <c:pt idx="24">
                  <c:v>22.403</c:v>
                </c:pt>
                <c:pt idx="25">
                  <c:v>4.166</c:v>
                </c:pt>
                <c:pt idx="26">
                  <c:v>2.674</c:v>
                </c:pt>
                <c:pt idx="27">
                  <c:v>1.273</c:v>
                </c:pt>
                <c:pt idx="28">
                  <c:v>2.688</c:v>
                </c:pt>
                <c:pt idx="29">
                  <c:v>2.277</c:v>
                </c:pt>
              </c:numCache>
            </c:numRef>
          </c:xVal>
          <c:yVal>
            <c:numRef>
              <c:f>DATA!$H$435:$H$464</c:f>
              <c:numCache>
                <c:ptCount val="30"/>
                <c:pt idx="0">
                  <c:v>117.65301871449601</c:v>
                </c:pt>
                <c:pt idx="1">
                  <c:v>42.09554437113601</c:v>
                </c:pt>
                <c:pt idx="2">
                  <c:v>163.52400720096003</c:v>
                </c:pt>
                <c:pt idx="3">
                  <c:v>6983.913173037118</c:v>
                </c:pt>
                <c:pt idx="4">
                  <c:v>49.671374946336</c:v>
                </c:pt>
                <c:pt idx="5">
                  <c:v>609.559575064128</c:v>
                </c:pt>
                <c:pt idx="6">
                  <c:v>963.0220120657918</c:v>
                </c:pt>
                <c:pt idx="7">
                  <c:v>331.182766764288</c:v>
                </c:pt>
                <c:pt idx="8">
                  <c:v>2361.539680684992</c:v>
                </c:pt>
                <c:pt idx="9">
                  <c:v>2575.6245837748806</c:v>
                </c:pt>
                <c:pt idx="10">
                  <c:v>5572.177987274784</c:v>
                </c:pt>
                <c:pt idx="11">
                  <c:v>2336.9396770526396</c:v>
                </c:pt>
                <c:pt idx="12">
                  <c:v>10810.237377211488</c:v>
                </c:pt>
                <c:pt idx="13">
                  <c:v>3537.9616211193597</c:v>
                </c:pt>
                <c:pt idx="14">
                  <c:v>1132.9058990292478</c:v>
                </c:pt>
                <c:pt idx="15">
                  <c:v>2448.5978183051525</c:v>
                </c:pt>
                <c:pt idx="16">
                  <c:v>1785.2312753383683</c:v>
                </c:pt>
                <c:pt idx="17">
                  <c:v>67752.93094508679</c:v>
                </c:pt>
                <c:pt idx="18">
                  <c:v>39.53301187132801</c:v>
                </c:pt>
                <c:pt idx="19">
                  <c:v>16.719184635264</c:v>
                </c:pt>
                <c:pt idx="20">
                  <c:v>8.489562193728002</c:v>
                </c:pt>
                <c:pt idx="21">
                  <c:v>29.832002370144</c:v>
                </c:pt>
                <c:pt idx="22">
                  <c:v>7.22310675264</c:v>
                </c:pt>
                <c:pt idx="23">
                  <c:v>1.882585756224</c:v>
                </c:pt>
                <c:pt idx="24">
                  <c:v>6.148094360832</c:v>
                </c:pt>
                <c:pt idx="25">
                  <c:v>1.3070372405760002</c:v>
                </c:pt>
                <c:pt idx="26">
                  <c:v>5.3110173392640005</c:v>
                </c:pt>
                <c:pt idx="27">
                  <c:v>1.894208357376</c:v>
                </c:pt>
                <c:pt idx="28">
                  <c:v>1.8060748554240003</c:v>
                </c:pt>
                <c:pt idx="29">
                  <c:v>0.495830266272</c:v>
                </c:pt>
              </c:numCache>
            </c:numRef>
          </c:yVal>
          <c:smooth val="0"/>
        </c:ser>
        <c:axId val="33270528"/>
        <c:axId val="30999297"/>
      </c:scatterChart>
      <c:valAx>
        <c:axId val="3327052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999297"/>
        <c:crossesAt val="0.1"/>
        <c:crossBetween val="midCat"/>
        <c:dispUnits/>
      </c:valAx>
      <c:valAx>
        <c:axId val="30999297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27052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42325"/>
          <c:w val="0.200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228600</xdr:rowOff>
    </xdr:to>
    <xdr:graphicFrame>
      <xdr:nvGraphicFramePr>
        <xdr:cNvPr id="1" name="Chart 1"/>
        <xdr:cNvGraphicFramePr/>
      </xdr:nvGraphicFramePr>
      <xdr:xfrm>
        <a:off x="0" y="0"/>
        <a:ext cx="58293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638175</xdr:colOff>
      <xdr:row>32</xdr:row>
      <xdr:rowOff>238125</xdr:rowOff>
    </xdr:to>
    <xdr:graphicFrame>
      <xdr:nvGraphicFramePr>
        <xdr:cNvPr id="2" name="Chart 2"/>
        <xdr:cNvGraphicFramePr/>
      </xdr:nvGraphicFramePr>
      <xdr:xfrm>
        <a:off x="0" y="4762500"/>
        <a:ext cx="581977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908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104775</xdr:rowOff>
    </xdr:to>
    <xdr:graphicFrame>
      <xdr:nvGraphicFramePr>
        <xdr:cNvPr id="2" name="Chart 1"/>
        <xdr:cNvGraphicFramePr/>
      </xdr:nvGraphicFramePr>
      <xdr:xfrm>
        <a:off x="2971800" y="4857750"/>
        <a:ext cx="582930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678"/>
  <sheetViews>
    <sheetView zoomScalePageLayoutView="0" workbookViewId="0" topLeftCell="A665">
      <selection activeCell="I677" sqref="I677"/>
    </sheetView>
  </sheetViews>
  <sheetFormatPr defaultColWidth="9.140625" defaultRowHeight="21.75"/>
  <cols>
    <col min="1" max="1" width="10.8515625" style="119" customWidth="1"/>
    <col min="2" max="2" width="7.140625" style="151" customWidth="1"/>
    <col min="3" max="4" width="9.140625" style="149" customWidth="1"/>
    <col min="5" max="5" width="9.140625" style="148" customWidth="1"/>
    <col min="6" max="6" width="11.421875" style="273" bestFit="1" customWidth="1"/>
    <col min="7" max="7" width="9.140625" style="148" customWidth="1"/>
    <col min="8" max="8" width="9.140625" style="151" customWidth="1"/>
    <col min="9" max="10" width="9.140625" style="148" customWidth="1"/>
  </cols>
  <sheetData>
    <row r="1" spans="1:10" s="115" customFormat="1" ht="21">
      <c r="A1" s="274" t="s">
        <v>129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s="115" customFormat="1" ht="18.75" customHeight="1">
      <c r="A2" s="120" t="s">
        <v>130</v>
      </c>
      <c r="B2" s="121" t="s">
        <v>131</v>
      </c>
      <c r="C2" s="122" t="s">
        <v>132</v>
      </c>
      <c r="D2" s="123" t="s">
        <v>132</v>
      </c>
      <c r="E2" s="124" t="s">
        <v>133</v>
      </c>
      <c r="F2" s="261" t="s">
        <v>133</v>
      </c>
      <c r="G2" s="124" t="s">
        <v>133</v>
      </c>
      <c r="H2" s="121" t="s">
        <v>134</v>
      </c>
      <c r="I2" s="125" t="s">
        <v>133</v>
      </c>
      <c r="J2" s="124" t="s">
        <v>133</v>
      </c>
    </row>
    <row r="3" spans="1:10" s="115" customFormat="1" ht="18.75" customHeight="1">
      <c r="A3" s="126" t="s">
        <v>135</v>
      </c>
      <c r="B3" s="127" t="s">
        <v>136</v>
      </c>
      <c r="C3" s="128" t="s">
        <v>137</v>
      </c>
      <c r="D3" s="129" t="s">
        <v>137</v>
      </c>
      <c r="E3" s="130" t="s">
        <v>138</v>
      </c>
      <c r="F3" s="262" t="s">
        <v>138</v>
      </c>
      <c r="G3" s="130" t="s">
        <v>139</v>
      </c>
      <c r="H3" s="127" t="s">
        <v>140</v>
      </c>
      <c r="I3" s="131" t="s">
        <v>141</v>
      </c>
      <c r="J3" s="130" t="s">
        <v>142</v>
      </c>
    </row>
    <row r="4" spans="1:10" s="115" customFormat="1" ht="18.75" customHeight="1">
      <c r="A4" s="132"/>
      <c r="B4" s="127" t="s">
        <v>143</v>
      </c>
      <c r="C4" s="128" t="s">
        <v>144</v>
      </c>
      <c r="D4" s="129" t="s">
        <v>145</v>
      </c>
      <c r="E4" s="130" t="s">
        <v>146</v>
      </c>
      <c r="F4" s="262" t="s">
        <v>147</v>
      </c>
      <c r="G4" s="130" t="s">
        <v>148</v>
      </c>
      <c r="H4" s="127" t="s">
        <v>149</v>
      </c>
      <c r="I4" s="133"/>
      <c r="J4" s="134"/>
    </row>
    <row r="5" spans="1:10" s="115" customFormat="1" ht="19.5" customHeight="1">
      <c r="A5" s="135"/>
      <c r="B5" s="150"/>
      <c r="C5" s="136" t="s">
        <v>42</v>
      </c>
      <c r="D5" s="137" t="s">
        <v>41</v>
      </c>
      <c r="E5" s="138" t="s">
        <v>43</v>
      </c>
      <c r="F5" s="263"/>
      <c r="G5" s="138" t="s">
        <v>150</v>
      </c>
      <c r="H5" s="150"/>
      <c r="I5" s="139" t="s">
        <v>151</v>
      </c>
      <c r="J5" s="130" t="s">
        <v>152</v>
      </c>
    </row>
    <row r="6" spans="1:10" s="115" customFormat="1" ht="18.75" customHeight="1">
      <c r="A6" s="116">
        <v>20946</v>
      </c>
      <c r="B6" s="140">
        <v>1</v>
      </c>
      <c r="C6" s="141">
        <v>85.397</v>
      </c>
      <c r="D6" s="141">
        <v>85.4433</v>
      </c>
      <c r="E6" s="141">
        <f aca="true" t="shared" si="0" ref="E6:E32">D6-C6</f>
        <v>0.04629999999998802</v>
      </c>
      <c r="F6" s="264">
        <f aca="true" t="shared" si="1" ref="F6:F32">((10^6)*E6/G6)</f>
        <v>193.99983239750281</v>
      </c>
      <c r="G6" s="142">
        <f aca="true" t="shared" si="2" ref="G6:G32">I6-J6</f>
        <v>238.65999999999997</v>
      </c>
      <c r="H6" s="140">
        <v>1</v>
      </c>
      <c r="I6" s="143">
        <v>630.88</v>
      </c>
      <c r="J6" s="142">
        <v>392.22</v>
      </c>
    </row>
    <row r="7" spans="1:10" s="115" customFormat="1" ht="18.75" customHeight="1">
      <c r="A7" s="116"/>
      <c r="B7" s="140">
        <v>2</v>
      </c>
      <c r="C7" s="141">
        <v>87.4654</v>
      </c>
      <c r="D7" s="141">
        <v>87.5211</v>
      </c>
      <c r="E7" s="141">
        <f t="shared" si="0"/>
        <v>0.05570000000000164</v>
      </c>
      <c r="F7" s="264">
        <f t="shared" si="1"/>
        <v>245.14766075437538</v>
      </c>
      <c r="G7" s="142">
        <f t="shared" si="2"/>
        <v>227.21000000000004</v>
      </c>
      <c r="H7" s="140">
        <v>2</v>
      </c>
      <c r="I7" s="143">
        <v>582.36</v>
      </c>
      <c r="J7" s="142">
        <v>355.15</v>
      </c>
    </row>
    <row r="8" spans="1:10" s="115" customFormat="1" ht="18.75" customHeight="1">
      <c r="A8" s="116"/>
      <c r="B8" s="140">
        <v>3</v>
      </c>
      <c r="C8" s="141">
        <v>85.878</v>
      </c>
      <c r="D8" s="141">
        <v>85.922</v>
      </c>
      <c r="E8" s="141">
        <f t="shared" si="0"/>
        <v>0.04399999999999693</v>
      </c>
      <c r="F8" s="264">
        <f t="shared" si="1"/>
        <v>224.11246370904558</v>
      </c>
      <c r="G8" s="142">
        <f t="shared" si="2"/>
        <v>196.33000000000004</v>
      </c>
      <c r="H8" s="140">
        <v>3</v>
      </c>
      <c r="I8" s="143">
        <v>713.83</v>
      </c>
      <c r="J8" s="144">
        <v>517.5</v>
      </c>
    </row>
    <row r="9" spans="1:10" s="115" customFormat="1" ht="18.75" customHeight="1">
      <c r="A9" s="116">
        <v>20955</v>
      </c>
      <c r="B9" s="140">
        <v>4</v>
      </c>
      <c r="C9" s="141">
        <v>85.0255</v>
      </c>
      <c r="D9" s="141">
        <v>85.0879</v>
      </c>
      <c r="E9" s="141">
        <f t="shared" si="0"/>
        <v>0.06240000000001089</v>
      </c>
      <c r="F9" s="264">
        <f t="shared" si="1"/>
        <v>277.148567621634</v>
      </c>
      <c r="G9" s="142">
        <f t="shared" si="2"/>
        <v>225.14999999999998</v>
      </c>
      <c r="H9" s="140">
        <v>4</v>
      </c>
      <c r="I9" s="143">
        <v>572.89</v>
      </c>
      <c r="J9" s="142">
        <v>347.74</v>
      </c>
    </row>
    <row r="10" spans="1:10" s="115" customFormat="1" ht="18.75" customHeight="1">
      <c r="A10" s="116"/>
      <c r="B10" s="140">
        <v>5</v>
      </c>
      <c r="C10" s="141">
        <v>85.0629</v>
      </c>
      <c r="D10" s="141">
        <v>85.1183</v>
      </c>
      <c r="E10" s="141">
        <f t="shared" si="0"/>
        <v>0.05540000000000589</v>
      </c>
      <c r="F10" s="264">
        <f t="shared" si="1"/>
        <v>268.8406852040854</v>
      </c>
      <c r="G10" s="142">
        <f t="shared" si="2"/>
        <v>206.07000000000005</v>
      </c>
      <c r="H10" s="140">
        <v>5</v>
      </c>
      <c r="I10" s="143">
        <v>754.35</v>
      </c>
      <c r="J10" s="142">
        <v>548.28</v>
      </c>
    </row>
    <row r="11" spans="1:10" s="115" customFormat="1" ht="18.75" customHeight="1">
      <c r="A11" s="116"/>
      <c r="B11" s="140">
        <v>6</v>
      </c>
      <c r="C11" s="141">
        <v>87.4025</v>
      </c>
      <c r="D11" s="141">
        <v>87.4689</v>
      </c>
      <c r="E11" s="141">
        <f t="shared" si="0"/>
        <v>0.06640000000000157</v>
      </c>
      <c r="F11" s="264">
        <f t="shared" si="1"/>
        <v>275.0735324578548</v>
      </c>
      <c r="G11" s="142">
        <f t="shared" si="2"/>
        <v>241.39</v>
      </c>
      <c r="H11" s="140">
        <v>6</v>
      </c>
      <c r="I11" s="143">
        <v>531.49</v>
      </c>
      <c r="J11" s="144">
        <v>290.1</v>
      </c>
    </row>
    <row r="12" spans="1:10" s="115" customFormat="1" ht="18.75" customHeight="1">
      <c r="A12" s="116">
        <v>20961</v>
      </c>
      <c r="B12" s="140">
        <v>7</v>
      </c>
      <c r="C12" s="141">
        <v>86.445</v>
      </c>
      <c r="D12" s="141">
        <v>86.5091</v>
      </c>
      <c r="E12" s="141">
        <f t="shared" si="0"/>
        <v>0.06410000000001048</v>
      </c>
      <c r="F12" s="264">
        <f t="shared" si="1"/>
        <v>257.88542001935343</v>
      </c>
      <c r="G12" s="142">
        <f t="shared" si="2"/>
        <v>248.56</v>
      </c>
      <c r="H12" s="140">
        <v>7</v>
      </c>
      <c r="I12" s="143">
        <v>671.15</v>
      </c>
      <c r="J12" s="142">
        <v>422.59</v>
      </c>
    </row>
    <row r="13" spans="1:10" s="115" customFormat="1" ht="18.75" customHeight="1">
      <c r="A13" s="116"/>
      <c r="B13" s="140">
        <v>8</v>
      </c>
      <c r="C13" s="141">
        <v>84.7926</v>
      </c>
      <c r="D13" s="141">
        <v>84.8511</v>
      </c>
      <c r="E13" s="141">
        <f t="shared" si="0"/>
        <v>0.05850000000000932</v>
      </c>
      <c r="F13" s="264">
        <f t="shared" si="1"/>
        <v>268.69373507261304</v>
      </c>
      <c r="G13" s="142">
        <f t="shared" si="2"/>
        <v>217.72000000000003</v>
      </c>
      <c r="H13" s="140">
        <v>8</v>
      </c>
      <c r="I13" s="143">
        <v>783.9</v>
      </c>
      <c r="J13" s="142">
        <v>566.18</v>
      </c>
    </row>
    <row r="14" spans="1:10" s="115" customFormat="1" ht="18.75" customHeight="1">
      <c r="A14" s="116"/>
      <c r="B14" s="140">
        <v>9</v>
      </c>
      <c r="C14" s="141">
        <v>87.64</v>
      </c>
      <c r="D14" s="141">
        <v>87.7029</v>
      </c>
      <c r="E14" s="141">
        <f t="shared" si="0"/>
        <v>0.06289999999999907</v>
      </c>
      <c r="F14" s="264">
        <f t="shared" si="1"/>
        <v>261.48409893992545</v>
      </c>
      <c r="G14" s="142">
        <f t="shared" si="2"/>
        <v>240.55</v>
      </c>
      <c r="H14" s="140">
        <v>9</v>
      </c>
      <c r="I14" s="143">
        <v>723.46</v>
      </c>
      <c r="J14" s="144">
        <v>482.91</v>
      </c>
    </row>
    <row r="15" spans="1:10" s="115" customFormat="1" ht="18.75" customHeight="1">
      <c r="A15" s="116">
        <v>20974</v>
      </c>
      <c r="B15" s="140">
        <v>28</v>
      </c>
      <c r="C15" s="141">
        <v>87.2195</v>
      </c>
      <c r="D15" s="141">
        <v>87.2423</v>
      </c>
      <c r="E15" s="141">
        <f t="shared" si="0"/>
        <v>0.022800000000003706</v>
      </c>
      <c r="F15" s="264">
        <f t="shared" si="1"/>
        <v>115.83011583013464</v>
      </c>
      <c r="G15" s="142">
        <f t="shared" si="2"/>
        <v>196.84000000000003</v>
      </c>
      <c r="H15" s="140">
        <v>10</v>
      </c>
      <c r="I15" s="143">
        <v>749.5</v>
      </c>
      <c r="J15" s="142">
        <v>552.66</v>
      </c>
    </row>
    <row r="16" spans="1:10" s="115" customFormat="1" ht="18.75" customHeight="1">
      <c r="A16" s="116"/>
      <c r="B16" s="140">
        <v>29</v>
      </c>
      <c r="C16" s="141">
        <v>85.2442</v>
      </c>
      <c r="D16" s="141">
        <v>85.2637</v>
      </c>
      <c r="E16" s="141">
        <f t="shared" si="0"/>
        <v>0.019499999999993634</v>
      </c>
      <c r="F16" s="264">
        <f t="shared" si="1"/>
        <v>96.27727856222783</v>
      </c>
      <c r="G16" s="142">
        <f t="shared" si="2"/>
        <v>202.54000000000008</v>
      </c>
      <c r="H16" s="140">
        <v>11</v>
      </c>
      <c r="I16" s="143">
        <v>740.46</v>
      </c>
      <c r="J16" s="142">
        <v>537.92</v>
      </c>
    </row>
    <row r="17" spans="1:10" s="115" customFormat="1" ht="18.75" customHeight="1">
      <c r="A17" s="116"/>
      <c r="B17" s="140">
        <v>30</v>
      </c>
      <c r="C17" s="141">
        <v>84.9735</v>
      </c>
      <c r="D17" s="141">
        <v>84.995</v>
      </c>
      <c r="E17" s="141">
        <f t="shared" si="0"/>
        <v>0.021500000000003183</v>
      </c>
      <c r="F17" s="264">
        <f t="shared" si="1"/>
        <v>104.96509300397008</v>
      </c>
      <c r="G17" s="142">
        <f t="shared" si="2"/>
        <v>204.82999999999993</v>
      </c>
      <c r="H17" s="140">
        <v>12</v>
      </c>
      <c r="I17" s="143">
        <v>760.4</v>
      </c>
      <c r="J17" s="144">
        <v>555.57</v>
      </c>
    </row>
    <row r="18" spans="1:10" s="115" customFormat="1" ht="18.75" customHeight="1">
      <c r="A18" s="116">
        <v>20988</v>
      </c>
      <c r="B18" s="140">
        <v>31</v>
      </c>
      <c r="C18" s="141">
        <v>84.8922</v>
      </c>
      <c r="D18" s="141">
        <v>84.9675</v>
      </c>
      <c r="E18" s="141">
        <f t="shared" si="0"/>
        <v>0.07529999999999859</v>
      </c>
      <c r="F18" s="264">
        <f t="shared" si="1"/>
        <v>322.0701454234327</v>
      </c>
      <c r="G18" s="142">
        <f t="shared" si="2"/>
        <v>233.80000000000007</v>
      </c>
      <c r="H18" s="140">
        <v>13</v>
      </c>
      <c r="I18" s="143">
        <v>643.32</v>
      </c>
      <c r="J18" s="142">
        <v>409.52</v>
      </c>
    </row>
    <row r="19" spans="1:10" s="115" customFormat="1" ht="18.75" customHeight="1">
      <c r="A19" s="116"/>
      <c r="B19" s="140">
        <v>32</v>
      </c>
      <c r="C19" s="141">
        <v>85.0178</v>
      </c>
      <c r="D19" s="141">
        <v>85.0961</v>
      </c>
      <c r="E19" s="141">
        <f t="shared" si="0"/>
        <v>0.07830000000001291</v>
      </c>
      <c r="F19" s="264">
        <f t="shared" si="1"/>
        <v>302.74910103241285</v>
      </c>
      <c r="G19" s="142">
        <f t="shared" si="2"/>
        <v>258.62999999999994</v>
      </c>
      <c r="H19" s="140">
        <v>14</v>
      </c>
      <c r="I19" s="143">
        <v>633.68</v>
      </c>
      <c r="J19" s="142">
        <v>375.05</v>
      </c>
    </row>
    <row r="20" spans="1:10" s="115" customFormat="1" ht="18.75" customHeight="1">
      <c r="A20" s="116"/>
      <c r="B20" s="140">
        <v>33</v>
      </c>
      <c r="C20" s="141">
        <v>85.999</v>
      </c>
      <c r="D20" s="141">
        <v>86.0615</v>
      </c>
      <c r="E20" s="141">
        <f t="shared" si="0"/>
        <v>0.0625</v>
      </c>
      <c r="F20" s="264">
        <f t="shared" si="1"/>
        <v>281.68379304128365</v>
      </c>
      <c r="G20" s="142">
        <f t="shared" si="2"/>
        <v>221.87999999999994</v>
      </c>
      <c r="H20" s="140">
        <v>15</v>
      </c>
      <c r="I20" s="143">
        <v>647.55</v>
      </c>
      <c r="J20" s="144">
        <v>425.67</v>
      </c>
    </row>
    <row r="21" spans="1:10" s="115" customFormat="1" ht="18.75" customHeight="1">
      <c r="A21" s="116">
        <v>20997</v>
      </c>
      <c r="B21" s="140">
        <v>34</v>
      </c>
      <c r="C21" s="141">
        <v>83.758</v>
      </c>
      <c r="D21" s="141">
        <v>83.7766</v>
      </c>
      <c r="E21" s="141">
        <f t="shared" si="0"/>
        <v>0.01860000000000639</v>
      </c>
      <c r="F21" s="264">
        <f t="shared" si="1"/>
        <v>98.76280996127215</v>
      </c>
      <c r="G21" s="142">
        <f t="shared" si="2"/>
        <v>188.33000000000004</v>
      </c>
      <c r="H21" s="140">
        <v>16</v>
      </c>
      <c r="I21" s="143">
        <v>776.73</v>
      </c>
      <c r="J21" s="142">
        <v>588.4</v>
      </c>
    </row>
    <row r="22" spans="1:10" s="115" customFormat="1" ht="18.75" customHeight="1">
      <c r="A22" s="116"/>
      <c r="B22" s="140">
        <v>35</v>
      </c>
      <c r="C22" s="141">
        <v>85.0348</v>
      </c>
      <c r="D22" s="141">
        <v>85.0588</v>
      </c>
      <c r="E22" s="141">
        <f t="shared" si="0"/>
        <v>0.02400000000000091</v>
      </c>
      <c r="F22" s="264">
        <f t="shared" si="1"/>
        <v>104.08986424947265</v>
      </c>
      <c r="G22" s="142">
        <f t="shared" si="2"/>
        <v>230.57</v>
      </c>
      <c r="H22" s="140">
        <v>17</v>
      </c>
      <c r="I22" s="143">
        <v>614.77</v>
      </c>
      <c r="J22" s="142">
        <v>384.2</v>
      </c>
    </row>
    <row r="23" spans="1:10" s="115" customFormat="1" ht="18.75" customHeight="1">
      <c r="A23" s="116"/>
      <c r="B23" s="140">
        <v>36</v>
      </c>
      <c r="C23" s="141">
        <v>84.5878</v>
      </c>
      <c r="D23" s="141">
        <v>84.6132</v>
      </c>
      <c r="E23" s="141">
        <f t="shared" si="0"/>
        <v>0.025400000000004752</v>
      </c>
      <c r="F23" s="264">
        <f t="shared" si="1"/>
        <v>119.87917689260313</v>
      </c>
      <c r="G23" s="142">
        <f t="shared" si="2"/>
        <v>211.88</v>
      </c>
      <c r="H23" s="140">
        <v>18</v>
      </c>
      <c r="I23" s="143">
        <v>549.64</v>
      </c>
      <c r="J23" s="144">
        <v>337.76</v>
      </c>
    </row>
    <row r="24" spans="1:10" s="115" customFormat="1" ht="18.75" customHeight="1">
      <c r="A24" s="116">
        <v>21004</v>
      </c>
      <c r="B24" s="140">
        <v>19</v>
      </c>
      <c r="C24" s="141">
        <v>88.9895</v>
      </c>
      <c r="D24" s="141">
        <v>89.0329</v>
      </c>
      <c r="E24" s="141">
        <f t="shared" si="0"/>
        <v>0.04339999999999122</v>
      </c>
      <c r="F24" s="264">
        <f t="shared" si="1"/>
        <v>192.6748057713262</v>
      </c>
      <c r="G24" s="142">
        <f t="shared" si="2"/>
        <v>225.25</v>
      </c>
      <c r="H24" s="140">
        <v>19</v>
      </c>
      <c r="I24" s="143">
        <v>581.52</v>
      </c>
      <c r="J24" s="142">
        <v>356.27</v>
      </c>
    </row>
    <row r="25" spans="1:10" s="115" customFormat="1" ht="18.75" customHeight="1">
      <c r="A25" s="116"/>
      <c r="B25" s="140">
        <v>20</v>
      </c>
      <c r="C25" s="141">
        <v>84.6787</v>
      </c>
      <c r="D25" s="141">
        <v>84.7157</v>
      </c>
      <c r="E25" s="141">
        <f t="shared" si="0"/>
        <v>0.03699999999999193</v>
      </c>
      <c r="F25" s="264">
        <f t="shared" si="1"/>
        <v>196.7875757897667</v>
      </c>
      <c r="G25" s="142">
        <f t="shared" si="2"/>
        <v>188.01999999999998</v>
      </c>
      <c r="H25" s="140">
        <v>20</v>
      </c>
      <c r="I25" s="143">
        <v>741.35</v>
      </c>
      <c r="J25" s="142">
        <v>553.33</v>
      </c>
    </row>
    <row r="26" spans="1:10" s="115" customFormat="1" ht="18.75" customHeight="1">
      <c r="A26" s="116"/>
      <c r="B26" s="140">
        <v>21</v>
      </c>
      <c r="C26" s="141">
        <v>86.3645</v>
      </c>
      <c r="D26" s="141">
        <v>86.4034</v>
      </c>
      <c r="E26" s="141">
        <f t="shared" si="0"/>
        <v>0.03889999999999816</v>
      </c>
      <c r="F26" s="264">
        <f t="shared" si="1"/>
        <v>201.3040778306674</v>
      </c>
      <c r="G26" s="142">
        <f t="shared" si="2"/>
        <v>193.23999999999995</v>
      </c>
      <c r="H26" s="140">
        <v>21</v>
      </c>
      <c r="I26" s="143">
        <v>632.31</v>
      </c>
      <c r="J26" s="144">
        <v>439.07</v>
      </c>
    </row>
    <row r="27" spans="1:10" s="115" customFormat="1" ht="18.75" customHeight="1">
      <c r="A27" s="116">
        <v>21012</v>
      </c>
      <c r="B27" s="140">
        <v>22</v>
      </c>
      <c r="C27" s="141">
        <v>85.1262</v>
      </c>
      <c r="D27" s="141">
        <v>85.261</v>
      </c>
      <c r="E27" s="141">
        <f t="shared" si="0"/>
        <v>0.13479999999999848</v>
      </c>
      <c r="F27" s="264">
        <f t="shared" si="1"/>
        <v>666.8315607222286</v>
      </c>
      <c r="G27" s="142">
        <f t="shared" si="2"/>
        <v>202.14999999999998</v>
      </c>
      <c r="H27" s="140">
        <v>22</v>
      </c>
      <c r="I27" s="143">
        <v>787.8</v>
      </c>
      <c r="J27" s="142">
        <v>585.65</v>
      </c>
    </row>
    <row r="28" spans="1:10" s="115" customFormat="1" ht="18.75" customHeight="1">
      <c r="A28" s="116"/>
      <c r="B28" s="140">
        <v>23</v>
      </c>
      <c r="C28" s="141">
        <v>87.7181</v>
      </c>
      <c r="D28" s="141">
        <v>87.8864</v>
      </c>
      <c r="E28" s="141">
        <f t="shared" si="0"/>
        <v>0.1682999999999879</v>
      </c>
      <c r="F28" s="264">
        <f t="shared" si="1"/>
        <v>666.4554706371041</v>
      </c>
      <c r="G28" s="142">
        <f t="shared" si="2"/>
        <v>252.52999999999997</v>
      </c>
      <c r="H28" s="140">
        <v>23</v>
      </c>
      <c r="I28" s="143">
        <v>623.18</v>
      </c>
      <c r="J28" s="142">
        <v>370.65</v>
      </c>
    </row>
    <row r="29" spans="1:10" s="115" customFormat="1" ht="18.75" customHeight="1">
      <c r="A29" s="116"/>
      <c r="B29" s="140">
        <v>24</v>
      </c>
      <c r="C29" s="141">
        <v>88.1013</v>
      </c>
      <c r="D29" s="141">
        <v>88.2455</v>
      </c>
      <c r="E29" s="141">
        <f t="shared" si="0"/>
        <v>0.1442000000000121</v>
      </c>
      <c r="F29" s="264">
        <f t="shared" si="1"/>
        <v>654.5025417574986</v>
      </c>
      <c r="G29" s="142">
        <f t="shared" si="2"/>
        <v>220.32</v>
      </c>
      <c r="H29" s="140">
        <v>24</v>
      </c>
      <c r="I29" s="143">
        <v>601.27</v>
      </c>
      <c r="J29" s="144">
        <v>380.95</v>
      </c>
    </row>
    <row r="30" spans="1:10" s="115" customFormat="1" ht="18.75" customHeight="1">
      <c r="A30" s="116">
        <v>21012</v>
      </c>
      <c r="B30" s="140">
        <v>25</v>
      </c>
      <c r="C30" s="141">
        <v>87.0817</v>
      </c>
      <c r="D30" s="141">
        <v>87.2134</v>
      </c>
      <c r="E30" s="141">
        <f t="shared" si="0"/>
        <v>0.13169999999999504</v>
      </c>
      <c r="F30" s="264">
        <f t="shared" si="1"/>
        <v>560.4493808246949</v>
      </c>
      <c r="G30" s="142">
        <f t="shared" si="2"/>
        <v>234.99</v>
      </c>
      <c r="H30" s="140">
        <v>25</v>
      </c>
      <c r="I30" s="143">
        <v>786.79</v>
      </c>
      <c r="J30" s="142">
        <v>551.8</v>
      </c>
    </row>
    <row r="31" spans="1:10" s="115" customFormat="1" ht="18.75" customHeight="1">
      <c r="A31" s="116"/>
      <c r="B31" s="140">
        <v>26</v>
      </c>
      <c r="C31" s="141">
        <v>85.7981</v>
      </c>
      <c r="D31" s="141">
        <v>85.9231</v>
      </c>
      <c r="E31" s="141">
        <f t="shared" si="0"/>
        <v>0.125</v>
      </c>
      <c r="F31" s="264">
        <f t="shared" si="1"/>
        <v>559.3591981026535</v>
      </c>
      <c r="G31" s="142">
        <f t="shared" si="2"/>
        <v>223.47000000000003</v>
      </c>
      <c r="H31" s="140">
        <v>26</v>
      </c>
      <c r="I31" s="143">
        <v>523.82</v>
      </c>
      <c r="J31" s="142">
        <v>300.35</v>
      </c>
    </row>
    <row r="32" spans="1:10" s="115" customFormat="1" ht="18.75" customHeight="1">
      <c r="A32" s="116"/>
      <c r="B32" s="140">
        <v>27</v>
      </c>
      <c r="C32" s="141">
        <v>86.3444</v>
      </c>
      <c r="D32" s="141">
        <v>86.4631</v>
      </c>
      <c r="E32" s="141">
        <f t="shared" si="0"/>
        <v>0.11870000000000402</v>
      </c>
      <c r="F32" s="264">
        <f t="shared" si="1"/>
        <v>587.9439298628164</v>
      </c>
      <c r="G32" s="142">
        <f t="shared" si="2"/>
        <v>201.89000000000004</v>
      </c>
      <c r="H32" s="140">
        <v>27</v>
      </c>
      <c r="I32" s="143">
        <v>638.22</v>
      </c>
      <c r="J32" s="144">
        <v>436.33</v>
      </c>
    </row>
    <row r="33" spans="1:10" s="115" customFormat="1" ht="18.75" customHeight="1">
      <c r="A33" s="116">
        <v>21026</v>
      </c>
      <c r="B33" s="140">
        <v>28</v>
      </c>
      <c r="C33" s="141">
        <v>87.2254</v>
      </c>
      <c r="D33" s="141">
        <v>87.4496</v>
      </c>
      <c r="E33" s="141">
        <f>D33-C33</f>
        <v>0.2242000000000104</v>
      </c>
      <c r="F33" s="264">
        <f>((10^6)*E33/G33)</f>
        <v>934.9068012176739</v>
      </c>
      <c r="G33" s="142">
        <f>I33-J33</f>
        <v>239.81</v>
      </c>
      <c r="H33" s="140">
        <v>28</v>
      </c>
      <c r="I33" s="143">
        <v>590.15</v>
      </c>
      <c r="J33" s="142">
        <v>350.34</v>
      </c>
    </row>
    <row r="34" spans="1:10" s="115" customFormat="1" ht="18.75" customHeight="1">
      <c r="A34" s="116"/>
      <c r="B34" s="140">
        <v>29</v>
      </c>
      <c r="C34" s="141">
        <v>85.2555</v>
      </c>
      <c r="D34" s="141">
        <v>85.466</v>
      </c>
      <c r="E34" s="141">
        <f>D34-C34</f>
        <v>0.21049999999999613</v>
      </c>
      <c r="F34" s="264">
        <f>((10^6)*E34/G34)</f>
        <v>1003.3365109628035</v>
      </c>
      <c r="G34" s="142">
        <f>I34-J34</f>
        <v>209.79999999999995</v>
      </c>
      <c r="H34" s="140">
        <v>29</v>
      </c>
      <c r="I34" s="143">
        <v>724.51</v>
      </c>
      <c r="J34" s="142">
        <v>514.71</v>
      </c>
    </row>
    <row r="35" spans="1:10" s="115" customFormat="1" ht="18.75" customHeight="1">
      <c r="A35" s="116"/>
      <c r="B35" s="140">
        <v>30</v>
      </c>
      <c r="C35" s="141">
        <v>84.9951</v>
      </c>
      <c r="D35" s="141">
        <v>85.2391</v>
      </c>
      <c r="E35" s="141">
        <f>D35-C35</f>
        <v>0.24399999999999977</v>
      </c>
      <c r="F35" s="264">
        <f>((10^6)*E35/G35)</f>
        <v>1142.2686203829396</v>
      </c>
      <c r="G35" s="142">
        <f>I35-J35</f>
        <v>213.61</v>
      </c>
      <c r="H35" s="140">
        <v>30</v>
      </c>
      <c r="I35" s="143">
        <v>770.32</v>
      </c>
      <c r="J35" s="144">
        <v>556.71</v>
      </c>
    </row>
    <row r="36" spans="1:10" s="115" customFormat="1" ht="18.75" customHeight="1">
      <c r="A36" s="116">
        <v>21036</v>
      </c>
      <c r="B36" s="140">
        <v>28</v>
      </c>
      <c r="C36" s="141">
        <v>87.2189</v>
      </c>
      <c r="D36" s="141">
        <v>87.2304</v>
      </c>
      <c r="E36" s="141">
        <f aca="true" t="shared" si="3" ref="E36:E44">D36-C36</f>
        <v>0.011499999999998067</v>
      </c>
      <c r="F36" s="264">
        <f aca="true" t="shared" si="4" ref="F36:F44">((10^6)*E36/G36)</f>
        <v>39.387608315916246</v>
      </c>
      <c r="G36" s="142">
        <f aca="true" t="shared" si="5" ref="G36:G44">I36-J36</f>
        <v>291.97</v>
      </c>
      <c r="H36" s="140">
        <v>31</v>
      </c>
      <c r="I36" s="143">
        <v>846.88</v>
      </c>
      <c r="J36" s="142">
        <v>554.91</v>
      </c>
    </row>
    <row r="37" spans="1:10" s="115" customFormat="1" ht="18.75" customHeight="1">
      <c r="A37" s="116"/>
      <c r="B37" s="140">
        <v>29</v>
      </c>
      <c r="C37" s="141">
        <v>85.2389</v>
      </c>
      <c r="D37" s="141">
        <v>85.2566</v>
      </c>
      <c r="E37" s="141">
        <f t="shared" si="3"/>
        <v>0.017700000000004934</v>
      </c>
      <c r="F37" s="264">
        <f t="shared" si="4"/>
        <v>52.39476644368282</v>
      </c>
      <c r="G37" s="142">
        <f t="shared" si="5"/>
        <v>337.82000000000005</v>
      </c>
      <c r="H37" s="140">
        <v>32</v>
      </c>
      <c r="I37" s="143">
        <v>724.09</v>
      </c>
      <c r="J37" s="142">
        <v>386.27</v>
      </c>
    </row>
    <row r="38" spans="1:10" s="115" customFormat="1" ht="18.75" customHeight="1">
      <c r="A38" s="116"/>
      <c r="B38" s="140">
        <v>30</v>
      </c>
      <c r="C38" s="141">
        <v>84.97</v>
      </c>
      <c r="D38" s="141">
        <v>84.9827</v>
      </c>
      <c r="E38" s="141">
        <f t="shared" si="3"/>
        <v>0.01269999999999527</v>
      </c>
      <c r="F38" s="264">
        <f t="shared" si="4"/>
        <v>42.51757616335878</v>
      </c>
      <c r="G38" s="142">
        <f t="shared" si="5"/>
        <v>298.70000000000005</v>
      </c>
      <c r="H38" s="140">
        <v>33</v>
      </c>
      <c r="I38" s="143">
        <v>816.51</v>
      </c>
      <c r="J38" s="144">
        <v>517.81</v>
      </c>
    </row>
    <row r="39" spans="1:10" s="115" customFormat="1" ht="18.75" customHeight="1">
      <c r="A39" s="116">
        <v>21054</v>
      </c>
      <c r="B39" s="140">
        <v>31</v>
      </c>
      <c r="C39" s="141">
        <v>84.8873</v>
      </c>
      <c r="D39" s="141">
        <v>85.1886</v>
      </c>
      <c r="E39" s="141">
        <f t="shared" si="3"/>
        <v>0.3012999999999977</v>
      </c>
      <c r="F39" s="264">
        <f t="shared" si="4"/>
        <v>1060.8781380937207</v>
      </c>
      <c r="G39" s="142">
        <f t="shared" si="5"/>
        <v>284.01000000000005</v>
      </c>
      <c r="H39" s="140">
        <v>34</v>
      </c>
      <c r="I39" s="143">
        <v>626.69</v>
      </c>
      <c r="J39" s="142">
        <v>342.68</v>
      </c>
    </row>
    <row r="40" spans="1:10" s="115" customFormat="1" ht="18.75" customHeight="1">
      <c r="A40" s="116"/>
      <c r="B40" s="140">
        <v>32</v>
      </c>
      <c r="C40" s="141">
        <v>85.0277</v>
      </c>
      <c r="D40" s="141">
        <v>85.3406</v>
      </c>
      <c r="E40" s="141">
        <f t="shared" si="3"/>
        <v>0.31289999999999907</v>
      </c>
      <c r="F40" s="264">
        <f t="shared" si="4"/>
        <v>1303.7499999999961</v>
      </c>
      <c r="G40" s="142">
        <f t="shared" si="5"/>
        <v>240</v>
      </c>
      <c r="H40" s="140">
        <v>35</v>
      </c>
      <c r="I40" s="143">
        <v>815.2</v>
      </c>
      <c r="J40" s="142">
        <v>575.2</v>
      </c>
    </row>
    <row r="41" spans="1:10" s="115" customFormat="1" ht="18.75" customHeight="1">
      <c r="A41" s="116"/>
      <c r="B41" s="140">
        <v>33</v>
      </c>
      <c r="C41" s="141">
        <v>85.9866</v>
      </c>
      <c r="D41" s="141">
        <v>86.3106</v>
      </c>
      <c r="E41" s="141">
        <f t="shared" si="3"/>
        <v>0.32399999999999807</v>
      </c>
      <c r="F41" s="264">
        <f t="shared" si="4"/>
        <v>1322.9889750918665</v>
      </c>
      <c r="G41" s="142">
        <f t="shared" si="5"/>
        <v>244.89999999999998</v>
      </c>
      <c r="H41" s="140">
        <v>36</v>
      </c>
      <c r="I41" s="143">
        <v>790</v>
      </c>
      <c r="J41" s="144">
        <v>545.1</v>
      </c>
    </row>
    <row r="42" spans="1:10" s="115" customFormat="1" ht="18.75" customHeight="1">
      <c r="A42" s="116">
        <v>21055</v>
      </c>
      <c r="B42" s="140">
        <v>34</v>
      </c>
      <c r="C42" s="141">
        <v>83.7181</v>
      </c>
      <c r="D42" s="141">
        <v>83.787</v>
      </c>
      <c r="E42" s="141">
        <f t="shared" si="3"/>
        <v>0.0688999999999993</v>
      </c>
      <c r="F42" s="264">
        <f t="shared" si="4"/>
        <v>316.6069295101521</v>
      </c>
      <c r="G42" s="142">
        <f t="shared" si="5"/>
        <v>217.62</v>
      </c>
      <c r="H42" s="140">
        <v>37</v>
      </c>
      <c r="I42" s="143">
        <v>772.51</v>
      </c>
      <c r="J42" s="142">
        <v>554.89</v>
      </c>
    </row>
    <row r="43" spans="1:10" s="115" customFormat="1" ht="18.75" customHeight="1">
      <c r="A43" s="116"/>
      <c r="B43" s="140">
        <v>35</v>
      </c>
      <c r="C43" s="141">
        <v>85.0003</v>
      </c>
      <c r="D43" s="141">
        <v>85.0692</v>
      </c>
      <c r="E43" s="141">
        <f t="shared" si="3"/>
        <v>0.0688999999999993</v>
      </c>
      <c r="F43" s="264">
        <f t="shared" si="4"/>
        <v>243.893805309732</v>
      </c>
      <c r="G43" s="142">
        <f t="shared" si="5"/>
        <v>282.50000000000006</v>
      </c>
      <c r="H43" s="140">
        <v>38</v>
      </c>
      <c r="I43" s="143">
        <v>581.32</v>
      </c>
      <c r="J43" s="142">
        <v>298.82</v>
      </c>
    </row>
    <row r="44" spans="1:10" s="115" customFormat="1" ht="18.75" customHeight="1">
      <c r="A44" s="116"/>
      <c r="B44" s="140">
        <v>36</v>
      </c>
      <c r="C44" s="141">
        <v>84.5717</v>
      </c>
      <c r="D44" s="141">
        <v>84.6502</v>
      </c>
      <c r="E44" s="141">
        <f t="shared" si="3"/>
        <v>0.07849999999999113</v>
      </c>
      <c r="F44" s="264">
        <f t="shared" si="4"/>
        <v>306.9163701762957</v>
      </c>
      <c r="G44" s="142">
        <f t="shared" si="5"/>
        <v>255.76999999999998</v>
      </c>
      <c r="H44" s="140">
        <v>39</v>
      </c>
      <c r="I44" s="143">
        <v>785.23</v>
      </c>
      <c r="J44" s="144">
        <v>529.46</v>
      </c>
    </row>
    <row r="45" spans="1:10" ht="18.75" customHeight="1">
      <c r="A45" s="118">
        <v>21066</v>
      </c>
      <c r="B45" s="145">
        <v>28</v>
      </c>
      <c r="C45" s="146">
        <v>87.1746</v>
      </c>
      <c r="D45" s="146">
        <v>87.3098</v>
      </c>
      <c r="E45" s="141">
        <f aca="true" t="shared" si="6" ref="E45:E69">D45-C45</f>
        <v>0.13519999999999754</v>
      </c>
      <c r="F45" s="264">
        <f aca="true" t="shared" si="7" ref="F45:F69">((10^6)*E45/G45)</f>
        <v>506.1585114746643</v>
      </c>
      <c r="G45" s="142">
        <f aca="true" t="shared" si="8" ref="G45:G69">I45-J45</f>
        <v>267.10999999999996</v>
      </c>
      <c r="H45" s="140">
        <v>40</v>
      </c>
      <c r="I45" s="147">
        <v>746.42</v>
      </c>
      <c r="J45" s="147">
        <v>479.31</v>
      </c>
    </row>
    <row r="46" spans="1:10" ht="18.75" customHeight="1">
      <c r="A46" s="118"/>
      <c r="B46" s="145">
        <v>29</v>
      </c>
      <c r="C46" s="146">
        <v>85.2072</v>
      </c>
      <c r="D46" s="146">
        <v>85.3615</v>
      </c>
      <c r="E46" s="141">
        <f t="shared" si="6"/>
        <v>0.15430000000000632</v>
      </c>
      <c r="F46" s="264">
        <f t="shared" si="7"/>
        <v>615.4521159906118</v>
      </c>
      <c r="G46" s="142">
        <f t="shared" si="8"/>
        <v>250.71000000000004</v>
      </c>
      <c r="H46" s="140">
        <v>41</v>
      </c>
      <c r="I46" s="147">
        <v>792.74</v>
      </c>
      <c r="J46" s="147">
        <v>542.03</v>
      </c>
    </row>
    <row r="47" spans="1:10" ht="18.75" customHeight="1">
      <c r="A47" s="118"/>
      <c r="B47" s="145">
        <v>30</v>
      </c>
      <c r="C47" s="146">
        <v>84.9309</v>
      </c>
      <c r="D47" s="146">
        <v>85.1206</v>
      </c>
      <c r="E47" s="141">
        <f t="shared" si="6"/>
        <v>0.18970000000000198</v>
      </c>
      <c r="F47" s="264">
        <f t="shared" si="7"/>
        <v>711.9534621880352</v>
      </c>
      <c r="G47" s="142">
        <f t="shared" si="8"/>
        <v>266.45</v>
      </c>
      <c r="H47" s="140">
        <v>42</v>
      </c>
      <c r="I47" s="147">
        <v>566.75</v>
      </c>
      <c r="J47" s="147">
        <v>300.3</v>
      </c>
    </row>
    <row r="48" spans="1:12" ht="18.75" customHeight="1">
      <c r="A48" s="118">
        <v>21068</v>
      </c>
      <c r="B48" s="145">
        <v>31</v>
      </c>
      <c r="C48" s="146">
        <v>84.8568</v>
      </c>
      <c r="D48" s="146">
        <v>84.9769</v>
      </c>
      <c r="E48" s="141">
        <f t="shared" si="6"/>
        <v>0.12009999999999366</v>
      </c>
      <c r="F48" s="264">
        <f t="shared" si="7"/>
        <v>496.69148056242216</v>
      </c>
      <c r="G48" s="142">
        <f t="shared" si="8"/>
        <v>241.79999999999995</v>
      </c>
      <c r="H48" s="140">
        <v>43</v>
      </c>
      <c r="I48" s="147">
        <v>806.78</v>
      </c>
      <c r="J48" s="147">
        <v>564.98</v>
      </c>
      <c r="L48" s="117"/>
    </row>
    <row r="49" spans="1:10" ht="18.75" customHeight="1">
      <c r="A49" s="118"/>
      <c r="B49" s="145">
        <v>32</v>
      </c>
      <c r="C49" s="146">
        <v>85.003</v>
      </c>
      <c r="D49" s="146">
        <v>85.1336</v>
      </c>
      <c r="E49" s="141">
        <f t="shared" si="6"/>
        <v>0.13060000000000116</v>
      </c>
      <c r="F49" s="264">
        <f t="shared" si="7"/>
        <v>449.50781303779576</v>
      </c>
      <c r="G49" s="142">
        <f t="shared" si="8"/>
        <v>290.53999999999996</v>
      </c>
      <c r="H49" s="140">
        <v>44</v>
      </c>
      <c r="I49" s="147">
        <v>661.3</v>
      </c>
      <c r="J49" s="147">
        <v>370.76</v>
      </c>
    </row>
    <row r="50" spans="1:10" ht="18.75" customHeight="1">
      <c r="A50" s="118"/>
      <c r="B50" s="145">
        <v>33</v>
      </c>
      <c r="C50" s="146">
        <v>85.9669</v>
      </c>
      <c r="D50" s="146">
        <v>86.079</v>
      </c>
      <c r="E50" s="141">
        <f t="shared" si="6"/>
        <v>0.11209999999999809</v>
      </c>
      <c r="F50" s="264">
        <f t="shared" si="7"/>
        <v>456.0432854643754</v>
      </c>
      <c r="G50" s="142">
        <f t="shared" si="8"/>
        <v>245.80999999999995</v>
      </c>
      <c r="H50" s="140">
        <v>45</v>
      </c>
      <c r="I50" s="147">
        <v>765.05</v>
      </c>
      <c r="J50" s="147">
        <v>519.24</v>
      </c>
    </row>
    <row r="51" spans="1:10" ht="18.75" customHeight="1">
      <c r="A51" s="118">
        <v>21068</v>
      </c>
      <c r="B51" s="145">
        <v>34</v>
      </c>
      <c r="C51" s="146">
        <v>83.7149</v>
      </c>
      <c r="D51" s="146">
        <v>83.8489</v>
      </c>
      <c r="E51" s="141">
        <f t="shared" si="6"/>
        <v>0.13400000000000034</v>
      </c>
      <c r="F51" s="264">
        <f t="shared" si="7"/>
        <v>484.3315140781448</v>
      </c>
      <c r="G51" s="142">
        <f t="shared" si="8"/>
        <v>276.6700000000001</v>
      </c>
      <c r="H51" s="140">
        <v>46</v>
      </c>
      <c r="I51" s="147">
        <v>657.57</v>
      </c>
      <c r="J51" s="147">
        <v>380.9</v>
      </c>
    </row>
    <row r="52" spans="1:10" ht="18.75" customHeight="1">
      <c r="A52" s="118"/>
      <c r="B52" s="145">
        <v>35</v>
      </c>
      <c r="C52" s="146">
        <v>84.993</v>
      </c>
      <c r="D52" s="146">
        <v>85.1004</v>
      </c>
      <c r="E52" s="141">
        <f t="shared" si="6"/>
        <v>0.10739999999999839</v>
      </c>
      <c r="F52" s="264">
        <f t="shared" si="7"/>
        <v>448.58407818895</v>
      </c>
      <c r="G52" s="142">
        <f t="shared" si="8"/>
        <v>239.41999999999996</v>
      </c>
      <c r="H52" s="140">
        <v>47</v>
      </c>
      <c r="I52" s="147">
        <v>754.29</v>
      </c>
      <c r="J52" s="147">
        <v>514.87</v>
      </c>
    </row>
    <row r="53" spans="1:10" ht="18.75" customHeight="1">
      <c r="A53" s="118"/>
      <c r="B53" s="145">
        <v>36</v>
      </c>
      <c r="C53" s="146">
        <v>84.5524</v>
      </c>
      <c r="D53" s="146">
        <v>84.6832</v>
      </c>
      <c r="E53" s="141">
        <f t="shared" si="6"/>
        <v>0.1307999999999936</v>
      </c>
      <c r="F53" s="264">
        <f t="shared" si="7"/>
        <v>487.84126510515284</v>
      </c>
      <c r="G53" s="142">
        <f t="shared" si="8"/>
        <v>268.12</v>
      </c>
      <c r="H53" s="140">
        <v>48</v>
      </c>
      <c r="I53" s="147">
        <v>794.4</v>
      </c>
      <c r="J53" s="147">
        <v>526.28</v>
      </c>
    </row>
    <row r="54" spans="1:10" ht="18.75" customHeight="1">
      <c r="A54" s="118">
        <v>21101</v>
      </c>
      <c r="B54" s="145">
        <v>28</v>
      </c>
      <c r="C54" s="146">
        <v>87.2157</v>
      </c>
      <c r="D54" s="146">
        <v>87.2269</v>
      </c>
      <c r="E54" s="141">
        <f t="shared" si="6"/>
        <v>0.01120000000000232</v>
      </c>
      <c r="F54" s="264">
        <f t="shared" si="7"/>
        <v>41.018128547893504</v>
      </c>
      <c r="G54" s="142">
        <f t="shared" si="8"/>
        <v>273.04999999999995</v>
      </c>
      <c r="H54" s="140">
        <v>49</v>
      </c>
      <c r="I54" s="147">
        <v>610.77</v>
      </c>
      <c r="J54" s="147">
        <v>337.72</v>
      </c>
    </row>
    <row r="55" spans="1:10" ht="18.75" customHeight="1">
      <c r="A55" s="118"/>
      <c r="B55" s="145">
        <v>29</v>
      </c>
      <c r="C55" s="146">
        <v>85.2548</v>
      </c>
      <c r="D55" s="146">
        <v>85.2578</v>
      </c>
      <c r="E55" s="141">
        <f t="shared" si="6"/>
        <v>0.0030000000000001137</v>
      </c>
      <c r="F55" s="264">
        <f t="shared" si="7"/>
        <v>12.498437695288564</v>
      </c>
      <c r="G55" s="142">
        <f t="shared" si="8"/>
        <v>240.02999999999997</v>
      </c>
      <c r="H55" s="140">
        <v>50</v>
      </c>
      <c r="I55" s="147">
        <v>780.42</v>
      </c>
      <c r="J55" s="147">
        <v>540.39</v>
      </c>
    </row>
    <row r="56" spans="1:10" ht="18.75" customHeight="1">
      <c r="A56" s="118"/>
      <c r="B56" s="145">
        <v>30</v>
      </c>
      <c r="C56" s="146">
        <v>84.97</v>
      </c>
      <c r="D56" s="146">
        <v>84.984</v>
      </c>
      <c r="E56" s="141">
        <f t="shared" si="6"/>
        <v>0.013999999999995794</v>
      </c>
      <c r="F56" s="264">
        <f t="shared" si="7"/>
        <v>53.676865271052044</v>
      </c>
      <c r="G56" s="142">
        <f t="shared" si="8"/>
        <v>260.82</v>
      </c>
      <c r="H56" s="140">
        <v>51</v>
      </c>
      <c r="I56" s="147">
        <v>649.61</v>
      </c>
      <c r="J56" s="147">
        <v>388.79</v>
      </c>
    </row>
    <row r="57" spans="1:10" ht="18.75" customHeight="1">
      <c r="A57" s="118">
        <v>21110</v>
      </c>
      <c r="B57" s="145">
        <v>31</v>
      </c>
      <c r="C57" s="146">
        <v>84.8904</v>
      </c>
      <c r="D57" s="146">
        <v>84.891</v>
      </c>
      <c r="E57" s="141">
        <f t="shared" si="6"/>
        <v>0.0006000000000057071</v>
      </c>
      <c r="F57" s="264">
        <f t="shared" si="7"/>
        <v>2.0985624847179434</v>
      </c>
      <c r="G57" s="142">
        <f t="shared" si="8"/>
        <v>285.90999999999997</v>
      </c>
      <c r="H57" s="140">
        <v>52</v>
      </c>
      <c r="I57" s="147">
        <v>659.17</v>
      </c>
      <c r="J57" s="147">
        <v>373.26</v>
      </c>
    </row>
    <row r="58" spans="1:10" ht="18.75" customHeight="1">
      <c r="A58" s="118"/>
      <c r="B58" s="145">
        <v>32</v>
      </c>
      <c r="C58" s="146">
        <v>85.037</v>
      </c>
      <c r="D58" s="146">
        <v>85.0391</v>
      </c>
      <c r="E58" s="141">
        <f t="shared" si="6"/>
        <v>0.0020999999999986585</v>
      </c>
      <c r="F58" s="264">
        <f t="shared" si="7"/>
        <v>7.23364679135634</v>
      </c>
      <c r="G58" s="142">
        <f t="shared" si="8"/>
        <v>290.30999999999995</v>
      </c>
      <c r="H58" s="140">
        <v>53</v>
      </c>
      <c r="I58" s="147">
        <v>782.53</v>
      </c>
      <c r="J58" s="147">
        <v>492.22</v>
      </c>
    </row>
    <row r="59" spans="1:10" ht="18.75" customHeight="1">
      <c r="A59" s="118"/>
      <c r="B59" s="145">
        <v>33</v>
      </c>
      <c r="C59" s="146">
        <v>85.995</v>
      </c>
      <c r="D59" s="146">
        <v>85.9955</v>
      </c>
      <c r="E59" s="141">
        <f t="shared" si="6"/>
        <v>0.0005000000000023874</v>
      </c>
      <c r="F59" s="264">
        <f t="shared" si="7"/>
        <v>2.0026434894155782</v>
      </c>
      <c r="G59" s="142">
        <f t="shared" si="8"/>
        <v>249.67000000000002</v>
      </c>
      <c r="H59" s="140">
        <v>54</v>
      </c>
      <c r="I59" s="147">
        <v>644.85</v>
      </c>
      <c r="J59" s="147">
        <v>395.18</v>
      </c>
    </row>
    <row r="60" spans="1:10" ht="18.75" customHeight="1">
      <c r="A60" s="118">
        <v>21114</v>
      </c>
      <c r="B60" s="145">
        <v>34</v>
      </c>
      <c r="C60" s="146">
        <v>83.7302</v>
      </c>
      <c r="D60" s="146">
        <v>83.7362</v>
      </c>
      <c r="E60" s="141">
        <f t="shared" si="6"/>
        <v>0.006000000000000227</v>
      </c>
      <c r="F60" s="264">
        <f t="shared" si="7"/>
        <v>22.7548543689329</v>
      </c>
      <c r="G60" s="142">
        <f t="shared" si="8"/>
        <v>263.68</v>
      </c>
      <c r="H60" s="140">
        <v>55</v>
      </c>
      <c r="I60" s="147">
        <v>596.49</v>
      </c>
      <c r="J60" s="147">
        <v>332.81</v>
      </c>
    </row>
    <row r="61" spans="1:10" ht="18.75" customHeight="1">
      <c r="A61" s="118"/>
      <c r="B61" s="145">
        <v>35</v>
      </c>
      <c r="C61" s="146">
        <v>85.0204</v>
      </c>
      <c r="D61" s="146">
        <v>85.021</v>
      </c>
      <c r="E61" s="141">
        <f t="shared" si="6"/>
        <v>0.0006000000000057071</v>
      </c>
      <c r="F61" s="264">
        <f t="shared" si="7"/>
        <v>2.220166512509554</v>
      </c>
      <c r="G61" s="142">
        <f t="shared" si="8"/>
        <v>270.25</v>
      </c>
      <c r="H61" s="140">
        <v>56</v>
      </c>
      <c r="I61" s="147">
        <v>816.87</v>
      </c>
      <c r="J61" s="147">
        <v>546.62</v>
      </c>
    </row>
    <row r="62" spans="1:10" ht="18.75" customHeight="1">
      <c r="A62" s="118"/>
      <c r="B62" s="145">
        <v>36</v>
      </c>
      <c r="C62" s="146">
        <v>84.5704</v>
      </c>
      <c r="D62" s="146">
        <v>84.5724</v>
      </c>
      <c r="E62" s="141">
        <f t="shared" si="6"/>
        <v>0.001999999999995339</v>
      </c>
      <c r="F62" s="264">
        <f t="shared" si="7"/>
        <v>7.795447458665959</v>
      </c>
      <c r="G62" s="142">
        <f t="shared" si="8"/>
        <v>256.56000000000006</v>
      </c>
      <c r="H62" s="140">
        <v>57</v>
      </c>
      <c r="I62" s="147">
        <v>794.62</v>
      </c>
      <c r="J62" s="147">
        <v>538.06</v>
      </c>
    </row>
    <row r="63" spans="1:10" ht="18.75" customHeight="1">
      <c r="A63" s="118">
        <v>21131</v>
      </c>
      <c r="B63" s="145">
        <v>19</v>
      </c>
      <c r="C63" s="146">
        <v>88.9596</v>
      </c>
      <c r="D63" s="146">
        <v>89.0711</v>
      </c>
      <c r="E63" s="141">
        <f t="shared" si="6"/>
        <v>0.1115000000000066</v>
      </c>
      <c r="F63" s="264">
        <f t="shared" si="7"/>
        <v>444.1169441568014</v>
      </c>
      <c r="G63" s="142">
        <f t="shared" si="8"/>
        <v>251.06000000000006</v>
      </c>
      <c r="H63" s="140">
        <v>58</v>
      </c>
      <c r="I63" s="147">
        <v>806.09</v>
      </c>
      <c r="J63" s="147">
        <v>555.03</v>
      </c>
    </row>
    <row r="64" spans="1:10" ht="18.75" customHeight="1">
      <c r="A64" s="118"/>
      <c r="B64" s="145">
        <v>20</v>
      </c>
      <c r="C64" s="146">
        <v>84.655</v>
      </c>
      <c r="D64" s="146">
        <v>84.7559</v>
      </c>
      <c r="E64" s="141">
        <f t="shared" si="6"/>
        <v>0.10089999999999577</v>
      </c>
      <c r="F64" s="264">
        <f t="shared" si="7"/>
        <v>383.2567326318826</v>
      </c>
      <c r="G64" s="142">
        <f t="shared" si="8"/>
        <v>263.2700000000001</v>
      </c>
      <c r="H64" s="140">
        <v>59</v>
      </c>
      <c r="I64" s="147">
        <v>816.82</v>
      </c>
      <c r="J64" s="147">
        <v>553.55</v>
      </c>
    </row>
    <row r="65" spans="1:10" ht="18.75" customHeight="1">
      <c r="A65" s="118"/>
      <c r="B65" s="145">
        <v>21</v>
      </c>
      <c r="C65" s="146">
        <v>86.3646</v>
      </c>
      <c r="D65" s="146">
        <v>86.5181</v>
      </c>
      <c r="E65" s="141">
        <f t="shared" si="6"/>
        <v>0.15350000000000819</v>
      </c>
      <c r="F65" s="264">
        <f t="shared" si="7"/>
        <v>491.60901870358765</v>
      </c>
      <c r="G65" s="142">
        <f t="shared" si="8"/>
        <v>312.23999999999995</v>
      </c>
      <c r="H65" s="140">
        <v>60</v>
      </c>
      <c r="I65" s="147">
        <v>655.04</v>
      </c>
      <c r="J65" s="147">
        <v>342.8</v>
      </c>
    </row>
    <row r="66" spans="1:10" ht="18.75" customHeight="1">
      <c r="A66" s="118">
        <v>21134</v>
      </c>
      <c r="B66" s="145">
        <v>22</v>
      </c>
      <c r="C66" s="146">
        <v>85.1204</v>
      </c>
      <c r="D66" s="146">
        <v>85.21</v>
      </c>
      <c r="E66" s="141">
        <f t="shared" si="6"/>
        <v>0.08959999999999013</v>
      </c>
      <c r="F66" s="264">
        <f t="shared" si="7"/>
        <v>303.4716342082646</v>
      </c>
      <c r="G66" s="142">
        <f t="shared" si="8"/>
        <v>295.25</v>
      </c>
      <c r="H66" s="140">
        <v>61</v>
      </c>
      <c r="I66" s="147">
        <v>858.96</v>
      </c>
      <c r="J66" s="147">
        <v>563.71</v>
      </c>
    </row>
    <row r="67" spans="1:10" ht="18.75" customHeight="1">
      <c r="A67" s="118"/>
      <c r="B67" s="145">
        <v>23</v>
      </c>
      <c r="C67" s="146">
        <v>87.6932</v>
      </c>
      <c r="D67" s="146">
        <v>87.7692</v>
      </c>
      <c r="E67" s="141">
        <f t="shared" si="6"/>
        <v>0.0759999999999934</v>
      </c>
      <c r="F67" s="264">
        <f t="shared" si="7"/>
        <v>237.8270121416742</v>
      </c>
      <c r="G67" s="142">
        <f t="shared" si="8"/>
        <v>319.56</v>
      </c>
      <c r="H67" s="140">
        <v>62</v>
      </c>
      <c r="I67" s="147">
        <v>618.49</v>
      </c>
      <c r="J67" s="147">
        <v>298.93</v>
      </c>
    </row>
    <row r="68" spans="1:10" ht="18.75" customHeight="1">
      <c r="A68" s="118"/>
      <c r="B68" s="145">
        <v>24</v>
      </c>
      <c r="C68" s="146">
        <v>88.0625</v>
      </c>
      <c r="D68" s="146">
        <v>88.13</v>
      </c>
      <c r="E68" s="141">
        <f t="shared" si="6"/>
        <v>0.06749999999999545</v>
      </c>
      <c r="F68" s="264">
        <f t="shared" si="7"/>
        <v>225.33800701050066</v>
      </c>
      <c r="G68" s="142">
        <f t="shared" si="8"/>
        <v>299.54999999999995</v>
      </c>
      <c r="H68" s="140">
        <v>63</v>
      </c>
      <c r="I68" s="147">
        <v>817.37</v>
      </c>
      <c r="J68" s="147">
        <v>517.82</v>
      </c>
    </row>
    <row r="69" spans="1:10" ht="18.75" customHeight="1">
      <c r="A69" s="118">
        <v>21142</v>
      </c>
      <c r="B69" s="145">
        <v>25</v>
      </c>
      <c r="C69" s="146">
        <v>87.0414</v>
      </c>
      <c r="D69" s="146">
        <v>87.0829</v>
      </c>
      <c r="E69" s="141">
        <f t="shared" si="6"/>
        <v>0.041499999999999204</v>
      </c>
      <c r="F69" s="264">
        <f t="shared" si="7"/>
        <v>126.5243902439</v>
      </c>
      <c r="G69" s="142">
        <f t="shared" si="8"/>
        <v>328.00000000000006</v>
      </c>
      <c r="H69" s="140">
        <v>64</v>
      </c>
      <c r="I69" s="147">
        <v>750.57</v>
      </c>
      <c r="J69" s="147">
        <v>422.57</v>
      </c>
    </row>
    <row r="70" spans="1:10" ht="18.75" customHeight="1">
      <c r="A70" s="118"/>
      <c r="B70" s="145">
        <v>26</v>
      </c>
      <c r="C70" s="146">
        <v>85.7865</v>
      </c>
      <c r="D70" s="146">
        <v>85.8225</v>
      </c>
      <c r="E70" s="141">
        <f aca="true" t="shared" si="9" ref="E70:E133">D70-C70</f>
        <v>0.036000000000001364</v>
      </c>
      <c r="F70" s="264">
        <f aca="true" t="shared" si="10" ref="F70:F133">((10^6)*E70/G70)</f>
        <v>115.98311801282696</v>
      </c>
      <c r="G70" s="142">
        <f aca="true" t="shared" si="11" ref="G70:G133">I70-J70</f>
        <v>310.39000000000004</v>
      </c>
      <c r="H70" s="140">
        <v>65</v>
      </c>
      <c r="I70" s="147">
        <v>696.84</v>
      </c>
      <c r="J70" s="147">
        <v>386.45</v>
      </c>
    </row>
    <row r="71" spans="1:10" ht="18.75" customHeight="1">
      <c r="A71" s="118"/>
      <c r="B71" s="145">
        <v>27</v>
      </c>
      <c r="C71" s="146">
        <v>86.3385</v>
      </c>
      <c r="D71" s="146">
        <v>86.3829</v>
      </c>
      <c r="E71" s="141">
        <f t="shared" si="9"/>
        <v>0.04440000000001021</v>
      </c>
      <c r="F71" s="264">
        <f t="shared" si="10"/>
        <v>158.37346174428467</v>
      </c>
      <c r="G71" s="142">
        <f t="shared" si="11"/>
        <v>280.35</v>
      </c>
      <c r="H71" s="140">
        <v>66</v>
      </c>
      <c r="I71" s="147">
        <v>855.66</v>
      </c>
      <c r="J71" s="147">
        <v>575.31</v>
      </c>
    </row>
    <row r="72" spans="1:10" ht="18.75" customHeight="1">
      <c r="A72" s="118">
        <v>21157</v>
      </c>
      <c r="B72" s="145">
        <v>28</v>
      </c>
      <c r="C72" s="146">
        <v>87.2</v>
      </c>
      <c r="D72" s="146">
        <v>87.2099</v>
      </c>
      <c r="E72" s="141">
        <f t="shared" si="9"/>
        <v>0.009900000000001796</v>
      </c>
      <c r="F72" s="264">
        <f t="shared" si="10"/>
        <v>36.673458047793275</v>
      </c>
      <c r="G72" s="142">
        <f t="shared" si="11"/>
        <v>269.95000000000005</v>
      </c>
      <c r="H72" s="140">
        <v>67</v>
      </c>
      <c r="I72" s="147">
        <v>657.69</v>
      </c>
      <c r="J72" s="147">
        <v>387.74</v>
      </c>
    </row>
    <row r="73" spans="1:10" ht="18.75" customHeight="1">
      <c r="A73" s="118"/>
      <c r="B73" s="145">
        <v>29</v>
      </c>
      <c r="C73" s="146">
        <v>85.2302</v>
      </c>
      <c r="D73" s="146">
        <v>85.237</v>
      </c>
      <c r="E73" s="141">
        <f t="shared" si="9"/>
        <v>0.006799999999998363</v>
      </c>
      <c r="F73" s="264">
        <f t="shared" si="10"/>
        <v>24.815706882703314</v>
      </c>
      <c r="G73" s="142">
        <f t="shared" si="11"/>
        <v>274.02000000000004</v>
      </c>
      <c r="H73" s="140">
        <v>68</v>
      </c>
      <c r="I73" s="147">
        <v>750.96</v>
      </c>
      <c r="J73" s="147">
        <v>476.94</v>
      </c>
    </row>
    <row r="74" spans="1:10" ht="18.75" customHeight="1">
      <c r="A74" s="118"/>
      <c r="B74" s="145">
        <v>30</v>
      </c>
      <c r="C74" s="146">
        <v>84.9428</v>
      </c>
      <c r="D74" s="146">
        <v>84.9481</v>
      </c>
      <c r="E74" s="141">
        <f t="shared" si="9"/>
        <v>0.005299999999991201</v>
      </c>
      <c r="F74" s="264">
        <f t="shared" si="10"/>
        <v>19.62672196708339</v>
      </c>
      <c r="G74" s="142">
        <f t="shared" si="11"/>
        <v>270.0400000000001</v>
      </c>
      <c r="H74" s="140">
        <v>69</v>
      </c>
      <c r="I74" s="147">
        <v>789.19</v>
      </c>
      <c r="J74" s="147">
        <v>519.15</v>
      </c>
    </row>
    <row r="75" spans="1:10" ht="18.75" customHeight="1">
      <c r="A75" s="118">
        <v>21163</v>
      </c>
      <c r="B75" s="145">
        <v>31</v>
      </c>
      <c r="C75" s="146">
        <v>84.8769</v>
      </c>
      <c r="D75" s="146">
        <v>84.8911</v>
      </c>
      <c r="E75" s="141">
        <f t="shared" si="9"/>
        <v>0.014199999999988222</v>
      </c>
      <c r="F75" s="264">
        <f t="shared" si="10"/>
        <v>47.10409341202222</v>
      </c>
      <c r="G75" s="142">
        <f t="shared" si="11"/>
        <v>301.46000000000004</v>
      </c>
      <c r="H75" s="140">
        <v>70</v>
      </c>
      <c r="I75" s="147">
        <v>820.32</v>
      </c>
      <c r="J75" s="147">
        <v>518.86</v>
      </c>
    </row>
    <row r="76" spans="1:10" ht="18.75" customHeight="1">
      <c r="A76" s="118"/>
      <c r="B76" s="145">
        <v>32</v>
      </c>
      <c r="C76" s="146">
        <v>85.0159</v>
      </c>
      <c r="D76" s="146">
        <v>85.024</v>
      </c>
      <c r="E76" s="141">
        <f t="shared" si="9"/>
        <v>0.008099999999998886</v>
      </c>
      <c r="F76" s="264">
        <f t="shared" si="10"/>
        <v>31.373460376477215</v>
      </c>
      <c r="G76" s="142">
        <f t="shared" si="11"/>
        <v>258.17999999999995</v>
      </c>
      <c r="H76" s="140">
        <v>71</v>
      </c>
      <c r="I76" s="147">
        <v>822.62</v>
      </c>
      <c r="J76" s="147">
        <v>564.44</v>
      </c>
    </row>
    <row r="77" spans="1:10" ht="18.75" customHeight="1">
      <c r="A77" s="118"/>
      <c r="B77" s="145">
        <v>33</v>
      </c>
      <c r="C77" s="146">
        <v>85.9786</v>
      </c>
      <c r="D77" s="146">
        <v>85.9921</v>
      </c>
      <c r="E77" s="141">
        <f t="shared" si="9"/>
        <v>0.013499999999993406</v>
      </c>
      <c r="F77" s="264">
        <f t="shared" si="10"/>
        <v>48.74174098275412</v>
      </c>
      <c r="G77" s="142">
        <f t="shared" si="11"/>
        <v>276.9699999999999</v>
      </c>
      <c r="H77" s="140">
        <v>72</v>
      </c>
      <c r="I77" s="147">
        <v>811.68</v>
      </c>
      <c r="J77" s="147">
        <v>534.71</v>
      </c>
    </row>
    <row r="78" spans="1:10" ht="18.75" customHeight="1">
      <c r="A78" s="118">
        <v>21170</v>
      </c>
      <c r="B78" s="145">
        <v>34</v>
      </c>
      <c r="C78" s="146">
        <v>83.7321</v>
      </c>
      <c r="D78" s="146">
        <v>83.7405</v>
      </c>
      <c r="E78" s="141">
        <f t="shared" si="9"/>
        <v>0.008399999999994634</v>
      </c>
      <c r="F78" s="264">
        <f t="shared" si="10"/>
        <v>27.872714603293733</v>
      </c>
      <c r="G78" s="142">
        <f t="shared" si="11"/>
        <v>301.37000000000006</v>
      </c>
      <c r="H78" s="140">
        <v>73</v>
      </c>
      <c r="I78" s="147">
        <v>801.19</v>
      </c>
      <c r="J78" s="147">
        <v>499.82</v>
      </c>
    </row>
    <row r="79" spans="1:10" ht="18.75" customHeight="1">
      <c r="A79" s="118"/>
      <c r="B79" s="145">
        <v>35</v>
      </c>
      <c r="C79" s="146">
        <v>85.0136</v>
      </c>
      <c r="D79" s="146">
        <v>85.0211</v>
      </c>
      <c r="E79" s="141">
        <f t="shared" si="9"/>
        <v>0.00750000000000739</v>
      </c>
      <c r="F79" s="264">
        <f t="shared" si="10"/>
        <v>24.47381302009264</v>
      </c>
      <c r="G79" s="142">
        <f t="shared" si="11"/>
        <v>306.45000000000005</v>
      </c>
      <c r="H79" s="140">
        <v>74</v>
      </c>
      <c r="I79" s="147">
        <v>676.46</v>
      </c>
      <c r="J79" s="147">
        <v>370.01</v>
      </c>
    </row>
    <row r="80" spans="1:10" ht="18.75" customHeight="1">
      <c r="A80" s="118"/>
      <c r="B80" s="145">
        <v>36</v>
      </c>
      <c r="C80" s="146">
        <v>84.5603</v>
      </c>
      <c r="D80" s="146">
        <v>84.5686</v>
      </c>
      <c r="E80" s="141">
        <f t="shared" si="9"/>
        <v>0.008300000000005525</v>
      </c>
      <c r="F80" s="264">
        <f t="shared" si="10"/>
        <v>27.111778924693038</v>
      </c>
      <c r="G80" s="142">
        <f t="shared" si="11"/>
        <v>306.14</v>
      </c>
      <c r="H80" s="140">
        <v>75</v>
      </c>
      <c r="I80" s="147">
        <v>839.51</v>
      </c>
      <c r="J80" s="147">
        <v>533.37</v>
      </c>
    </row>
    <row r="81" spans="1:10" ht="18.75" customHeight="1">
      <c r="A81" s="180">
        <v>21199</v>
      </c>
      <c r="B81" s="181">
        <v>19</v>
      </c>
      <c r="C81" s="182">
        <v>88.9654</v>
      </c>
      <c r="D81" s="182">
        <v>88.9958</v>
      </c>
      <c r="E81" s="183">
        <f t="shared" si="9"/>
        <v>0.030400000000000205</v>
      </c>
      <c r="F81" s="265">
        <f t="shared" si="10"/>
        <v>99.94739610731263</v>
      </c>
      <c r="G81" s="184">
        <f t="shared" si="11"/>
        <v>304.15999999999997</v>
      </c>
      <c r="H81" s="185">
        <v>76</v>
      </c>
      <c r="I81" s="186">
        <v>698.16</v>
      </c>
      <c r="J81" s="186">
        <v>394</v>
      </c>
    </row>
    <row r="82" spans="1:10" ht="18.75" customHeight="1">
      <c r="A82" s="180"/>
      <c r="B82" s="181">
        <v>20</v>
      </c>
      <c r="C82" s="182">
        <v>84.6483</v>
      </c>
      <c r="D82" s="182">
        <v>84.6779</v>
      </c>
      <c r="E82" s="183">
        <f t="shared" si="9"/>
        <v>0.029599999999987858</v>
      </c>
      <c r="F82" s="265">
        <f t="shared" si="10"/>
        <v>102.65302583661475</v>
      </c>
      <c r="G82" s="184">
        <f t="shared" si="11"/>
        <v>288.34999999999997</v>
      </c>
      <c r="H82" s="185">
        <v>77</v>
      </c>
      <c r="I82" s="186">
        <v>683.41</v>
      </c>
      <c r="J82" s="186">
        <v>395.06</v>
      </c>
    </row>
    <row r="83" spans="1:10" ht="18.75" customHeight="1">
      <c r="A83" s="180"/>
      <c r="B83" s="181">
        <v>21</v>
      </c>
      <c r="C83" s="182">
        <v>86.3485</v>
      </c>
      <c r="D83" s="182">
        <v>86.3725</v>
      </c>
      <c r="E83" s="183">
        <f t="shared" si="9"/>
        <v>0.02400000000000091</v>
      </c>
      <c r="F83" s="265">
        <f t="shared" si="10"/>
        <v>78.68336502524723</v>
      </c>
      <c r="G83" s="184">
        <f t="shared" si="11"/>
        <v>305.02</v>
      </c>
      <c r="H83" s="185">
        <v>78</v>
      </c>
      <c r="I83" s="186">
        <v>816.78</v>
      </c>
      <c r="J83" s="186">
        <v>511.76</v>
      </c>
    </row>
    <row r="84" spans="1:10" ht="18.75" customHeight="1">
      <c r="A84" s="180">
        <v>21205</v>
      </c>
      <c r="B84" s="181">
        <v>22</v>
      </c>
      <c r="C84" s="182">
        <v>85.1386</v>
      </c>
      <c r="D84" s="182">
        <v>85.1561</v>
      </c>
      <c r="E84" s="183">
        <f t="shared" si="9"/>
        <v>0.017499999999998295</v>
      </c>
      <c r="F84" s="265">
        <f t="shared" si="10"/>
        <v>59.36026593398559</v>
      </c>
      <c r="G84" s="184">
        <f t="shared" si="11"/>
        <v>294.81000000000006</v>
      </c>
      <c r="H84" s="185">
        <v>79</v>
      </c>
      <c r="I84" s="186">
        <v>634.46</v>
      </c>
      <c r="J84" s="186">
        <v>339.65</v>
      </c>
    </row>
    <row r="85" spans="1:10" ht="18.75" customHeight="1">
      <c r="A85" s="180"/>
      <c r="B85" s="181">
        <v>23</v>
      </c>
      <c r="C85" s="182">
        <v>87.6895</v>
      </c>
      <c r="D85" s="182">
        <v>87.7215</v>
      </c>
      <c r="E85" s="183">
        <f t="shared" si="9"/>
        <v>0.03200000000001069</v>
      </c>
      <c r="F85" s="265">
        <f t="shared" si="10"/>
        <v>110.30298852163209</v>
      </c>
      <c r="G85" s="184">
        <f t="shared" si="11"/>
        <v>290.11</v>
      </c>
      <c r="H85" s="185">
        <v>80</v>
      </c>
      <c r="I85" s="186">
        <v>677.49</v>
      </c>
      <c r="J85" s="186">
        <v>387.38</v>
      </c>
    </row>
    <row r="86" spans="1:10" ht="18.75" customHeight="1">
      <c r="A86" s="187"/>
      <c r="B86" s="188">
        <v>24</v>
      </c>
      <c r="C86" s="189">
        <v>88.0639</v>
      </c>
      <c r="D86" s="189">
        <v>88.0851</v>
      </c>
      <c r="E86" s="190">
        <f t="shared" si="9"/>
        <v>0.021199999999993224</v>
      </c>
      <c r="F86" s="266">
        <f t="shared" si="10"/>
        <v>73.5549233224385</v>
      </c>
      <c r="G86" s="191">
        <f t="shared" si="11"/>
        <v>288.22</v>
      </c>
      <c r="H86" s="192">
        <v>81</v>
      </c>
      <c r="I86" s="193">
        <v>708.71</v>
      </c>
      <c r="J86" s="193">
        <v>420.49</v>
      </c>
    </row>
    <row r="87" spans="1:10" ht="18.75" customHeight="1">
      <c r="A87" s="194">
        <v>21296</v>
      </c>
      <c r="B87" s="195">
        <v>34</v>
      </c>
      <c r="C87" s="196">
        <v>83.761</v>
      </c>
      <c r="D87" s="196">
        <v>83.7644</v>
      </c>
      <c r="E87" s="197">
        <f t="shared" si="9"/>
        <v>0.0033999999999991815</v>
      </c>
      <c r="F87" s="267">
        <f t="shared" si="10"/>
        <v>10.985105489319187</v>
      </c>
      <c r="G87" s="198">
        <f t="shared" si="11"/>
        <v>309.51</v>
      </c>
      <c r="H87" s="195">
        <v>1</v>
      </c>
      <c r="I87" s="199">
        <v>617.4</v>
      </c>
      <c r="J87" s="199">
        <v>307.89</v>
      </c>
    </row>
    <row r="88" spans="1:10" ht="18.75" customHeight="1">
      <c r="A88" s="180"/>
      <c r="B88" s="181">
        <v>35</v>
      </c>
      <c r="C88" s="182">
        <v>85.0354</v>
      </c>
      <c r="D88" s="182">
        <v>85.0373</v>
      </c>
      <c r="E88" s="183">
        <f t="shared" si="9"/>
        <v>0.00190000000000623</v>
      </c>
      <c r="F88" s="265">
        <f t="shared" si="10"/>
        <v>5.918818728407933</v>
      </c>
      <c r="G88" s="184">
        <f t="shared" si="11"/>
        <v>321.00999999999993</v>
      </c>
      <c r="H88" s="181">
        <v>2</v>
      </c>
      <c r="I88" s="186">
        <v>684.68</v>
      </c>
      <c r="J88" s="186">
        <v>363.67</v>
      </c>
    </row>
    <row r="89" spans="1:10" ht="18.75" customHeight="1">
      <c r="A89" s="180"/>
      <c r="B89" s="181">
        <v>36</v>
      </c>
      <c r="C89" s="182">
        <v>84.5994</v>
      </c>
      <c r="D89" s="182">
        <v>84.6008</v>
      </c>
      <c r="E89" s="183">
        <f t="shared" si="9"/>
        <v>0.0014000000000038426</v>
      </c>
      <c r="F89" s="265">
        <f t="shared" si="10"/>
        <v>5.554453481467339</v>
      </c>
      <c r="G89" s="184">
        <f t="shared" si="11"/>
        <v>252.04999999999995</v>
      </c>
      <c r="H89" s="181">
        <v>3</v>
      </c>
      <c r="I89" s="186">
        <v>810.91</v>
      </c>
      <c r="J89" s="186">
        <v>558.86</v>
      </c>
    </row>
    <row r="90" spans="1:10" ht="18.75" customHeight="1">
      <c r="A90" s="180">
        <v>21313</v>
      </c>
      <c r="B90" s="181">
        <v>19</v>
      </c>
      <c r="C90" s="182">
        <v>88.9291</v>
      </c>
      <c r="D90" s="182">
        <v>88.9391</v>
      </c>
      <c r="E90" s="183">
        <f t="shared" si="9"/>
        <v>0.009999999999990905</v>
      </c>
      <c r="F90" s="265">
        <f t="shared" si="10"/>
        <v>35.71045959358249</v>
      </c>
      <c r="G90" s="184">
        <f t="shared" si="11"/>
        <v>280.03</v>
      </c>
      <c r="H90" s="181">
        <v>4</v>
      </c>
      <c r="I90" s="186">
        <v>813.1</v>
      </c>
      <c r="J90" s="186">
        <v>533.07</v>
      </c>
    </row>
    <row r="91" spans="1:10" ht="18.75" customHeight="1">
      <c r="A91" s="180"/>
      <c r="B91" s="181">
        <v>20</v>
      </c>
      <c r="C91" s="182">
        <v>84.6267</v>
      </c>
      <c r="D91" s="182">
        <v>84.6349</v>
      </c>
      <c r="E91" s="183">
        <f t="shared" si="9"/>
        <v>0.008200000000002206</v>
      </c>
      <c r="F91" s="265">
        <f t="shared" si="10"/>
        <v>31.93643869762504</v>
      </c>
      <c r="G91" s="184">
        <f t="shared" si="11"/>
        <v>256.76</v>
      </c>
      <c r="H91" s="181">
        <v>5</v>
      </c>
      <c r="I91" s="186">
        <v>785.37</v>
      </c>
      <c r="J91" s="186">
        <v>528.61</v>
      </c>
    </row>
    <row r="92" spans="1:10" ht="18.75" customHeight="1">
      <c r="A92" s="180"/>
      <c r="B92" s="181">
        <v>21</v>
      </c>
      <c r="C92" s="182">
        <v>86.3231</v>
      </c>
      <c r="D92" s="182">
        <v>86.3352</v>
      </c>
      <c r="E92" s="183">
        <f t="shared" si="9"/>
        <v>0.012100000000003774</v>
      </c>
      <c r="F92" s="265">
        <f t="shared" si="10"/>
        <v>43.8501123432767</v>
      </c>
      <c r="G92" s="184">
        <f t="shared" si="11"/>
        <v>275.94000000000005</v>
      </c>
      <c r="H92" s="181">
        <v>6</v>
      </c>
      <c r="I92" s="186">
        <v>813.96</v>
      </c>
      <c r="J92" s="186">
        <v>538.02</v>
      </c>
    </row>
    <row r="93" spans="1:10" ht="18.75" customHeight="1">
      <c r="A93" s="180">
        <v>21319</v>
      </c>
      <c r="B93" s="181">
        <v>22</v>
      </c>
      <c r="C93" s="182">
        <v>85.1243</v>
      </c>
      <c r="D93" s="182">
        <v>85.1345</v>
      </c>
      <c r="E93" s="183">
        <f t="shared" si="9"/>
        <v>0.010199999999997544</v>
      </c>
      <c r="F93" s="265">
        <f t="shared" si="10"/>
        <v>35.84859241555388</v>
      </c>
      <c r="G93" s="184">
        <f t="shared" si="11"/>
        <v>284.53</v>
      </c>
      <c r="H93" s="181">
        <v>7</v>
      </c>
      <c r="I93" s="186">
        <v>787.5</v>
      </c>
      <c r="J93" s="186">
        <v>502.97</v>
      </c>
    </row>
    <row r="94" spans="1:10" ht="18.75" customHeight="1">
      <c r="A94" s="180"/>
      <c r="B94" s="181">
        <v>23</v>
      </c>
      <c r="C94" s="182">
        <v>87.6916</v>
      </c>
      <c r="D94" s="182">
        <v>87.704</v>
      </c>
      <c r="E94" s="183">
        <f t="shared" si="9"/>
        <v>0.012399999999999523</v>
      </c>
      <c r="F94" s="265">
        <f t="shared" si="10"/>
        <v>41.29066631147655</v>
      </c>
      <c r="G94" s="184">
        <f t="shared" si="11"/>
        <v>300.31</v>
      </c>
      <c r="H94" s="181">
        <v>8</v>
      </c>
      <c r="I94" s="186">
        <v>667.12</v>
      </c>
      <c r="J94" s="186">
        <v>366.81</v>
      </c>
    </row>
    <row r="95" spans="1:10" ht="18.75" customHeight="1">
      <c r="A95" s="180"/>
      <c r="B95" s="181">
        <v>24</v>
      </c>
      <c r="C95" s="182">
        <v>88.0583</v>
      </c>
      <c r="D95" s="182">
        <v>88.0765</v>
      </c>
      <c r="E95" s="183">
        <f t="shared" si="9"/>
        <v>0.01819999999999311</v>
      </c>
      <c r="F95" s="265">
        <f t="shared" si="10"/>
        <v>64.65593804395579</v>
      </c>
      <c r="G95" s="184">
        <f t="shared" si="11"/>
        <v>281.48999999999995</v>
      </c>
      <c r="H95" s="181">
        <v>9</v>
      </c>
      <c r="I95" s="186">
        <v>772.92</v>
      </c>
      <c r="J95" s="186">
        <v>491.43</v>
      </c>
    </row>
    <row r="96" spans="1:10" ht="18.75" customHeight="1">
      <c r="A96" s="180">
        <v>21326</v>
      </c>
      <c r="B96" s="181">
        <v>25</v>
      </c>
      <c r="C96" s="182">
        <v>87.0435</v>
      </c>
      <c r="D96" s="182">
        <v>87.072</v>
      </c>
      <c r="E96" s="183">
        <f t="shared" si="9"/>
        <v>0.028500000000008185</v>
      </c>
      <c r="F96" s="265">
        <f t="shared" si="10"/>
        <v>91.1766587753797</v>
      </c>
      <c r="G96" s="184">
        <f t="shared" si="11"/>
        <v>312.58</v>
      </c>
      <c r="H96" s="181">
        <v>10</v>
      </c>
      <c r="I96" s="186">
        <v>645.28</v>
      </c>
      <c r="J96" s="186">
        <v>332.7</v>
      </c>
    </row>
    <row r="97" spans="1:10" ht="18.75" customHeight="1">
      <c r="A97" s="180"/>
      <c r="B97" s="181">
        <v>26</v>
      </c>
      <c r="C97" s="182">
        <v>85.8128</v>
      </c>
      <c r="D97" s="182">
        <v>85.8375</v>
      </c>
      <c r="E97" s="183">
        <f t="shared" si="9"/>
        <v>0.024700000000009936</v>
      </c>
      <c r="F97" s="265">
        <f t="shared" si="10"/>
        <v>80.25212814351137</v>
      </c>
      <c r="G97" s="184">
        <f t="shared" si="11"/>
        <v>307.7800000000001</v>
      </c>
      <c r="H97" s="181">
        <v>11</v>
      </c>
      <c r="I97" s="186">
        <v>896.32</v>
      </c>
      <c r="J97" s="186">
        <v>588.54</v>
      </c>
    </row>
    <row r="98" spans="1:10" ht="18.75" customHeight="1">
      <c r="A98" s="180"/>
      <c r="B98" s="181">
        <v>27</v>
      </c>
      <c r="C98" s="182">
        <v>86.3275</v>
      </c>
      <c r="D98" s="182">
        <v>86.3537</v>
      </c>
      <c r="E98" s="183">
        <f t="shared" si="9"/>
        <v>0.026200000000002888</v>
      </c>
      <c r="F98" s="265">
        <f t="shared" si="10"/>
        <v>91.99438202248207</v>
      </c>
      <c r="G98" s="184">
        <f t="shared" si="11"/>
        <v>284.79999999999995</v>
      </c>
      <c r="H98" s="181">
        <v>12</v>
      </c>
      <c r="I98" s="186">
        <v>831.37</v>
      </c>
      <c r="J98" s="186">
        <v>546.57</v>
      </c>
    </row>
    <row r="99" spans="1:10" ht="18.75" customHeight="1">
      <c r="A99" s="180">
        <v>21352</v>
      </c>
      <c r="B99" s="181">
        <v>28</v>
      </c>
      <c r="C99" s="182">
        <v>85.1065</v>
      </c>
      <c r="D99" s="182">
        <v>85.1107</v>
      </c>
      <c r="E99" s="183">
        <f t="shared" si="9"/>
        <v>0.004199999999997317</v>
      </c>
      <c r="F99" s="265">
        <f t="shared" si="10"/>
        <v>12.195476059111233</v>
      </c>
      <c r="G99" s="184">
        <f t="shared" si="11"/>
        <v>344.39</v>
      </c>
      <c r="H99" s="181">
        <v>13</v>
      </c>
      <c r="I99" s="186">
        <v>711.99</v>
      </c>
      <c r="J99" s="186">
        <v>367.6</v>
      </c>
    </row>
    <row r="100" spans="1:10" ht="18.75" customHeight="1">
      <c r="A100" s="180"/>
      <c r="B100" s="181">
        <v>29</v>
      </c>
      <c r="C100" s="182">
        <v>86.0634</v>
      </c>
      <c r="D100" s="182">
        <v>86.0688</v>
      </c>
      <c r="E100" s="183">
        <f t="shared" si="9"/>
        <v>0.00539999999999452</v>
      </c>
      <c r="F100" s="265">
        <f t="shared" si="10"/>
        <v>18.749348980919137</v>
      </c>
      <c r="G100" s="184">
        <f t="shared" si="11"/>
        <v>288.01</v>
      </c>
      <c r="H100" s="181">
        <v>14</v>
      </c>
      <c r="I100" s="186">
        <v>821.05</v>
      </c>
      <c r="J100" s="186">
        <v>533.04</v>
      </c>
    </row>
    <row r="101" spans="1:10" ht="18.75" customHeight="1">
      <c r="A101" s="180"/>
      <c r="B101" s="181">
        <v>30</v>
      </c>
      <c r="C101" s="182">
        <v>84.7965</v>
      </c>
      <c r="D101" s="182">
        <v>84.8011</v>
      </c>
      <c r="E101" s="183">
        <f t="shared" si="9"/>
        <v>0.004600000000010596</v>
      </c>
      <c r="F101" s="265">
        <f t="shared" si="10"/>
        <v>17.351942663185948</v>
      </c>
      <c r="G101" s="184">
        <f t="shared" si="11"/>
        <v>265.1</v>
      </c>
      <c r="H101" s="181">
        <v>15</v>
      </c>
      <c r="I101" s="186">
        <v>784.33</v>
      </c>
      <c r="J101" s="186">
        <v>519.23</v>
      </c>
    </row>
    <row r="102" spans="1:10" ht="18.75" customHeight="1">
      <c r="A102" s="180">
        <v>21402</v>
      </c>
      <c r="B102" s="181">
        <v>10</v>
      </c>
      <c r="C102" s="182">
        <v>85.0847</v>
      </c>
      <c r="D102" s="182">
        <v>85.1622</v>
      </c>
      <c r="E102" s="183">
        <f t="shared" si="9"/>
        <v>0.07750000000000057</v>
      </c>
      <c r="F102" s="265">
        <f t="shared" si="10"/>
        <v>264.730999146031</v>
      </c>
      <c r="G102" s="184">
        <f t="shared" si="11"/>
        <v>292.74999999999994</v>
      </c>
      <c r="H102" s="181">
        <v>16</v>
      </c>
      <c r="I102" s="186">
        <v>630.31</v>
      </c>
      <c r="J102" s="186">
        <v>337.56</v>
      </c>
    </row>
    <row r="103" spans="1:10" ht="18.75" customHeight="1">
      <c r="A103" s="180"/>
      <c r="B103" s="181">
        <v>11</v>
      </c>
      <c r="C103" s="182">
        <v>86.107</v>
      </c>
      <c r="D103" s="182">
        <v>86.1754</v>
      </c>
      <c r="E103" s="183">
        <f t="shared" si="9"/>
        <v>0.06839999999999691</v>
      </c>
      <c r="F103" s="265">
        <f t="shared" si="10"/>
        <v>252.24029206769526</v>
      </c>
      <c r="G103" s="184">
        <f t="shared" si="11"/>
        <v>271.16999999999996</v>
      </c>
      <c r="H103" s="181">
        <v>17</v>
      </c>
      <c r="I103" s="186">
        <v>806.17</v>
      </c>
      <c r="J103" s="186">
        <v>535</v>
      </c>
    </row>
    <row r="104" spans="1:10" ht="18.75" customHeight="1">
      <c r="A104" s="180"/>
      <c r="B104" s="181">
        <v>12</v>
      </c>
      <c r="C104" s="182">
        <v>84.846</v>
      </c>
      <c r="D104" s="182">
        <v>84.9133</v>
      </c>
      <c r="E104" s="183">
        <f t="shared" si="9"/>
        <v>0.06730000000000302</v>
      </c>
      <c r="F104" s="265">
        <f t="shared" si="10"/>
        <v>220.01373042598</v>
      </c>
      <c r="G104" s="184">
        <f t="shared" si="11"/>
        <v>305.89000000000004</v>
      </c>
      <c r="H104" s="181">
        <v>18</v>
      </c>
      <c r="I104" s="186">
        <v>688.98</v>
      </c>
      <c r="J104" s="186">
        <v>383.09</v>
      </c>
    </row>
    <row r="105" spans="1:10" ht="18.75" customHeight="1">
      <c r="A105" s="180">
        <v>21411</v>
      </c>
      <c r="B105" s="181">
        <v>13</v>
      </c>
      <c r="C105" s="182">
        <v>86.7135</v>
      </c>
      <c r="D105" s="182">
        <v>86.734</v>
      </c>
      <c r="E105" s="183">
        <f t="shared" si="9"/>
        <v>0.02049999999999841</v>
      </c>
      <c r="F105" s="265">
        <f t="shared" si="10"/>
        <v>63.41644496689478</v>
      </c>
      <c r="G105" s="184">
        <f t="shared" si="11"/>
        <v>323.26</v>
      </c>
      <c r="H105" s="181">
        <v>19</v>
      </c>
      <c r="I105" s="186">
        <v>716.89</v>
      </c>
      <c r="J105" s="186">
        <v>393.63</v>
      </c>
    </row>
    <row r="106" spans="1:10" ht="18.75" customHeight="1">
      <c r="A106" s="180"/>
      <c r="B106" s="181">
        <v>14</v>
      </c>
      <c r="C106" s="182">
        <v>85.9424</v>
      </c>
      <c r="D106" s="182">
        <v>85.9631</v>
      </c>
      <c r="E106" s="183">
        <f t="shared" si="9"/>
        <v>0.020699999999990837</v>
      </c>
      <c r="F106" s="265">
        <f t="shared" si="10"/>
        <v>79.01064926138721</v>
      </c>
      <c r="G106" s="184">
        <f t="shared" si="11"/>
        <v>261.99</v>
      </c>
      <c r="H106" s="181">
        <v>20</v>
      </c>
      <c r="I106" s="186">
        <v>817.46</v>
      </c>
      <c r="J106" s="186">
        <v>555.47</v>
      </c>
    </row>
    <row r="107" spans="1:10" ht="18.75" customHeight="1">
      <c r="A107" s="180"/>
      <c r="B107" s="181">
        <v>15</v>
      </c>
      <c r="C107" s="182">
        <v>86.9929</v>
      </c>
      <c r="D107" s="182">
        <v>87.0195</v>
      </c>
      <c r="E107" s="183">
        <f t="shared" si="9"/>
        <v>0.026599999999987745</v>
      </c>
      <c r="F107" s="265">
        <f t="shared" si="10"/>
        <v>91.14583333329135</v>
      </c>
      <c r="G107" s="184">
        <f t="shared" si="11"/>
        <v>291.84</v>
      </c>
      <c r="H107" s="181">
        <v>21</v>
      </c>
      <c r="I107" s="186">
        <v>794.18</v>
      </c>
      <c r="J107" s="186">
        <v>502.34</v>
      </c>
    </row>
    <row r="108" spans="1:10" ht="18.75" customHeight="1">
      <c r="A108" s="180">
        <v>21418</v>
      </c>
      <c r="B108" s="181">
        <v>16</v>
      </c>
      <c r="C108" s="182">
        <v>86.1355</v>
      </c>
      <c r="D108" s="182">
        <v>86.1624</v>
      </c>
      <c r="E108" s="183">
        <f t="shared" si="9"/>
        <v>0.026900000000011914</v>
      </c>
      <c r="F108" s="265">
        <f t="shared" si="10"/>
        <v>81.09982212310263</v>
      </c>
      <c r="G108" s="184">
        <f t="shared" si="11"/>
        <v>331.69000000000005</v>
      </c>
      <c r="H108" s="181">
        <v>22</v>
      </c>
      <c r="I108" s="186">
        <v>704.21</v>
      </c>
      <c r="J108" s="186">
        <v>372.52</v>
      </c>
    </row>
    <row r="109" spans="1:10" ht="18.75" customHeight="1">
      <c r="A109" s="180"/>
      <c r="B109" s="181">
        <v>17</v>
      </c>
      <c r="C109" s="182">
        <v>87.2043</v>
      </c>
      <c r="D109" s="182">
        <v>87.2263</v>
      </c>
      <c r="E109" s="183">
        <f t="shared" si="9"/>
        <v>0.02199999999999136</v>
      </c>
      <c r="F109" s="265">
        <f t="shared" si="10"/>
        <v>82.31992516367207</v>
      </c>
      <c r="G109" s="184">
        <f t="shared" si="11"/>
        <v>267.25</v>
      </c>
      <c r="H109" s="181">
        <v>23</v>
      </c>
      <c r="I109" s="186">
        <v>811.56</v>
      </c>
      <c r="J109" s="186">
        <v>544.31</v>
      </c>
    </row>
    <row r="110" spans="1:10" ht="18.75" customHeight="1">
      <c r="A110" s="180"/>
      <c r="B110" s="181">
        <v>18</v>
      </c>
      <c r="C110" s="182">
        <v>85.1524</v>
      </c>
      <c r="D110" s="182">
        <v>85.1802</v>
      </c>
      <c r="E110" s="183">
        <f t="shared" si="9"/>
        <v>0.02779999999999916</v>
      </c>
      <c r="F110" s="265">
        <f t="shared" si="10"/>
        <v>80.38399259773063</v>
      </c>
      <c r="G110" s="184">
        <f t="shared" si="11"/>
        <v>345.84000000000003</v>
      </c>
      <c r="H110" s="181">
        <v>24</v>
      </c>
      <c r="I110" s="186">
        <v>690.99</v>
      </c>
      <c r="J110" s="186">
        <v>345.15</v>
      </c>
    </row>
    <row r="111" spans="1:10" ht="18.75" customHeight="1">
      <c r="A111" s="180">
        <v>21435</v>
      </c>
      <c r="B111" s="181">
        <v>16</v>
      </c>
      <c r="C111" s="182">
        <v>86.1135</v>
      </c>
      <c r="D111" s="182">
        <v>86.1471</v>
      </c>
      <c r="E111" s="183">
        <f t="shared" si="9"/>
        <v>0.03359999999999275</v>
      </c>
      <c r="F111" s="265">
        <f t="shared" si="10"/>
        <v>116.82892906812498</v>
      </c>
      <c r="G111" s="184">
        <f t="shared" si="11"/>
        <v>287.6</v>
      </c>
      <c r="H111" s="181">
        <v>25</v>
      </c>
      <c r="I111" s="186">
        <v>818.33</v>
      </c>
      <c r="J111" s="186">
        <v>530.73</v>
      </c>
    </row>
    <row r="112" spans="1:10" ht="18.75" customHeight="1">
      <c r="A112" s="180"/>
      <c r="B112" s="181">
        <v>17</v>
      </c>
      <c r="C112" s="182">
        <v>87.2187</v>
      </c>
      <c r="D112" s="182">
        <v>87.2536</v>
      </c>
      <c r="E112" s="183">
        <f t="shared" si="9"/>
        <v>0.03490000000000748</v>
      </c>
      <c r="F112" s="265">
        <f t="shared" si="10"/>
        <v>136.4667240166086</v>
      </c>
      <c r="G112" s="184">
        <f t="shared" si="11"/>
        <v>255.74</v>
      </c>
      <c r="H112" s="181">
        <v>26</v>
      </c>
      <c r="I112" s="186">
        <v>878.65</v>
      </c>
      <c r="J112" s="186">
        <v>622.91</v>
      </c>
    </row>
    <row r="113" spans="1:10" ht="18.75" customHeight="1">
      <c r="A113" s="180"/>
      <c r="B113" s="181">
        <v>18</v>
      </c>
      <c r="C113" s="182">
        <v>85.1501</v>
      </c>
      <c r="D113" s="182">
        <v>85.1883</v>
      </c>
      <c r="E113" s="183">
        <f t="shared" si="9"/>
        <v>0.03820000000000334</v>
      </c>
      <c r="F113" s="265">
        <f t="shared" si="10"/>
        <v>147.7070605521744</v>
      </c>
      <c r="G113" s="184">
        <f t="shared" si="11"/>
        <v>258.62</v>
      </c>
      <c r="H113" s="181">
        <v>27</v>
      </c>
      <c r="I113" s="186">
        <v>805.01</v>
      </c>
      <c r="J113" s="186">
        <v>546.39</v>
      </c>
    </row>
    <row r="114" spans="1:10" ht="18.75" customHeight="1">
      <c r="A114" s="180">
        <v>21444</v>
      </c>
      <c r="B114" s="181">
        <v>19</v>
      </c>
      <c r="C114" s="182">
        <v>88.9628</v>
      </c>
      <c r="D114" s="182">
        <v>89.0164</v>
      </c>
      <c r="E114" s="183">
        <f t="shared" si="9"/>
        <v>0.05360000000000298</v>
      </c>
      <c r="F114" s="265">
        <f t="shared" si="10"/>
        <v>184.5920721837758</v>
      </c>
      <c r="G114" s="184">
        <f t="shared" si="11"/>
        <v>290.37</v>
      </c>
      <c r="H114" s="181">
        <v>28</v>
      </c>
      <c r="I114" s="186">
        <v>848.67</v>
      </c>
      <c r="J114" s="186">
        <v>558.3</v>
      </c>
    </row>
    <row r="115" spans="1:10" ht="18.75" customHeight="1">
      <c r="A115" s="180"/>
      <c r="B115" s="181">
        <v>20</v>
      </c>
      <c r="C115" s="182">
        <v>84.6614</v>
      </c>
      <c r="D115" s="182">
        <v>84.7266</v>
      </c>
      <c r="E115" s="183">
        <f t="shared" si="9"/>
        <v>0.06520000000000437</v>
      </c>
      <c r="F115" s="265">
        <f t="shared" si="10"/>
        <v>177.63247513963864</v>
      </c>
      <c r="G115" s="184">
        <f t="shared" si="11"/>
        <v>367.05</v>
      </c>
      <c r="H115" s="181">
        <v>29</v>
      </c>
      <c r="I115" s="186">
        <v>666.71</v>
      </c>
      <c r="J115" s="186">
        <v>299.66</v>
      </c>
    </row>
    <row r="116" spans="1:10" ht="18.75" customHeight="1">
      <c r="A116" s="180"/>
      <c r="B116" s="181">
        <v>21</v>
      </c>
      <c r="C116" s="182">
        <v>86.349</v>
      </c>
      <c r="D116" s="182">
        <v>86.4052</v>
      </c>
      <c r="E116" s="183">
        <f t="shared" si="9"/>
        <v>0.056199999999989814</v>
      </c>
      <c r="F116" s="265">
        <f t="shared" si="10"/>
        <v>172.8752037896884</v>
      </c>
      <c r="G116" s="184">
        <f t="shared" si="11"/>
        <v>325.09000000000003</v>
      </c>
      <c r="H116" s="181">
        <v>30</v>
      </c>
      <c r="I116" s="186">
        <v>745.69</v>
      </c>
      <c r="J116" s="186">
        <v>420.6</v>
      </c>
    </row>
    <row r="117" spans="1:10" ht="18.75" customHeight="1">
      <c r="A117" s="180">
        <v>21449</v>
      </c>
      <c r="B117" s="181">
        <v>22</v>
      </c>
      <c r="C117" s="182">
        <v>85.1241</v>
      </c>
      <c r="D117" s="182">
        <v>85.2519</v>
      </c>
      <c r="E117" s="183">
        <f t="shared" si="9"/>
        <v>0.12780000000000769</v>
      </c>
      <c r="F117" s="265">
        <f t="shared" si="10"/>
        <v>416.7346007108868</v>
      </c>
      <c r="G117" s="184">
        <f t="shared" si="11"/>
        <v>306.6700000000001</v>
      </c>
      <c r="H117" s="181">
        <v>31</v>
      </c>
      <c r="I117" s="186">
        <v>707.7</v>
      </c>
      <c r="J117" s="186">
        <v>401.03</v>
      </c>
    </row>
    <row r="118" spans="1:10" ht="18.75" customHeight="1">
      <c r="A118" s="180"/>
      <c r="B118" s="181">
        <v>23</v>
      </c>
      <c r="C118" s="182">
        <v>87.6948</v>
      </c>
      <c r="D118" s="182">
        <v>87.8253</v>
      </c>
      <c r="E118" s="183">
        <f t="shared" si="9"/>
        <v>0.13049999999999784</v>
      </c>
      <c r="F118" s="265">
        <f t="shared" si="10"/>
        <v>399.3023682761087</v>
      </c>
      <c r="G118" s="184">
        <f t="shared" si="11"/>
        <v>326.82</v>
      </c>
      <c r="H118" s="181">
        <v>32</v>
      </c>
      <c r="I118" s="186">
        <v>817.89</v>
      </c>
      <c r="J118" s="186">
        <v>491.07</v>
      </c>
    </row>
    <row r="119" spans="1:10" ht="18.75" customHeight="1">
      <c r="A119" s="180"/>
      <c r="B119" s="181">
        <v>24</v>
      </c>
      <c r="C119" s="182">
        <v>88.075</v>
      </c>
      <c r="D119" s="182">
        <v>88.19</v>
      </c>
      <c r="E119" s="183">
        <f t="shared" si="9"/>
        <v>0.11499999999999488</v>
      </c>
      <c r="F119" s="265">
        <f t="shared" si="10"/>
        <v>382.68277261986253</v>
      </c>
      <c r="G119" s="184">
        <f t="shared" si="11"/>
        <v>300.51</v>
      </c>
      <c r="H119" s="181">
        <v>33</v>
      </c>
      <c r="I119" s="186">
        <v>825.05</v>
      </c>
      <c r="J119" s="186">
        <v>524.54</v>
      </c>
    </row>
    <row r="120" spans="1:10" ht="18.75" customHeight="1">
      <c r="A120" s="180">
        <v>21452</v>
      </c>
      <c r="B120" s="181">
        <v>25</v>
      </c>
      <c r="C120" s="182">
        <v>87.0765</v>
      </c>
      <c r="D120" s="182">
        <v>87.1874</v>
      </c>
      <c r="E120" s="183">
        <f t="shared" si="9"/>
        <v>0.11090000000000089</v>
      </c>
      <c r="F120" s="265">
        <f t="shared" si="10"/>
        <v>383.51142926306625</v>
      </c>
      <c r="G120" s="184">
        <f t="shared" si="11"/>
        <v>289.1700000000001</v>
      </c>
      <c r="H120" s="181">
        <v>34</v>
      </c>
      <c r="I120" s="186">
        <v>801.72</v>
      </c>
      <c r="J120" s="186">
        <v>512.55</v>
      </c>
    </row>
    <row r="121" spans="1:10" ht="18.75" customHeight="1">
      <c r="A121" s="180"/>
      <c r="B121" s="181">
        <v>26</v>
      </c>
      <c r="C121" s="182">
        <v>85.8109</v>
      </c>
      <c r="D121" s="182">
        <v>85.927</v>
      </c>
      <c r="E121" s="183">
        <f t="shared" si="9"/>
        <v>0.11610000000000298</v>
      </c>
      <c r="F121" s="265">
        <f t="shared" si="10"/>
        <v>375.31518717269984</v>
      </c>
      <c r="G121" s="184">
        <f t="shared" si="11"/>
        <v>309.34000000000003</v>
      </c>
      <c r="H121" s="181">
        <v>35</v>
      </c>
      <c r="I121" s="186">
        <v>796.99</v>
      </c>
      <c r="J121" s="186">
        <v>487.65</v>
      </c>
    </row>
    <row r="122" spans="1:10" ht="18.75" customHeight="1">
      <c r="A122" s="180"/>
      <c r="B122" s="181">
        <v>27</v>
      </c>
      <c r="C122" s="182">
        <v>86.3105</v>
      </c>
      <c r="D122" s="182">
        <v>86.4387</v>
      </c>
      <c r="E122" s="183">
        <f t="shared" si="9"/>
        <v>0.12819999999999254</v>
      </c>
      <c r="F122" s="265">
        <f t="shared" si="10"/>
        <v>409.6631942225109</v>
      </c>
      <c r="G122" s="184">
        <f t="shared" si="11"/>
        <v>312.93999999999994</v>
      </c>
      <c r="H122" s="181">
        <v>36</v>
      </c>
      <c r="I122" s="186">
        <v>682.18</v>
      </c>
      <c r="J122" s="186">
        <v>369.24</v>
      </c>
    </row>
    <row r="123" spans="1:10" ht="18.75" customHeight="1">
      <c r="A123" s="180">
        <v>21466</v>
      </c>
      <c r="B123" s="181">
        <v>28</v>
      </c>
      <c r="C123" s="182">
        <v>87.2096</v>
      </c>
      <c r="D123" s="182">
        <v>87.2311</v>
      </c>
      <c r="E123" s="183">
        <f t="shared" si="9"/>
        <v>0.021500000000003183</v>
      </c>
      <c r="F123" s="265">
        <f t="shared" si="10"/>
        <v>62.89124202891003</v>
      </c>
      <c r="G123" s="184">
        <f t="shared" si="11"/>
        <v>341.86</v>
      </c>
      <c r="H123" s="181">
        <v>37</v>
      </c>
      <c r="I123" s="186">
        <v>712.14</v>
      </c>
      <c r="J123" s="186">
        <v>370.28</v>
      </c>
    </row>
    <row r="124" spans="1:10" ht="18.75" customHeight="1">
      <c r="A124" s="180"/>
      <c r="B124" s="181">
        <v>29</v>
      </c>
      <c r="C124" s="182">
        <v>85.2514</v>
      </c>
      <c r="D124" s="182">
        <v>85.2666</v>
      </c>
      <c r="E124" s="183">
        <f t="shared" si="9"/>
        <v>0.015199999999992997</v>
      </c>
      <c r="F124" s="265">
        <f t="shared" si="10"/>
        <v>52.76495296279724</v>
      </c>
      <c r="G124" s="184">
        <f t="shared" si="11"/>
        <v>288.06999999999994</v>
      </c>
      <c r="H124" s="181">
        <v>38</v>
      </c>
      <c r="I124" s="186">
        <v>853.01</v>
      </c>
      <c r="J124" s="186">
        <v>564.94</v>
      </c>
    </row>
    <row r="125" spans="1:10" ht="18.75" customHeight="1">
      <c r="A125" s="180"/>
      <c r="B125" s="181">
        <v>30</v>
      </c>
      <c r="C125" s="182">
        <v>84.986</v>
      </c>
      <c r="D125" s="182">
        <v>84.995</v>
      </c>
      <c r="E125" s="183">
        <f t="shared" si="9"/>
        <v>0.009000000000000341</v>
      </c>
      <c r="F125" s="265">
        <f t="shared" si="10"/>
        <v>27.040831655801288</v>
      </c>
      <c r="G125" s="184">
        <f t="shared" si="11"/>
        <v>332.83</v>
      </c>
      <c r="H125" s="181">
        <v>39</v>
      </c>
      <c r="I125" s="186">
        <v>749.54</v>
      </c>
      <c r="J125" s="186">
        <v>416.71</v>
      </c>
    </row>
    <row r="126" spans="1:10" ht="18.75" customHeight="1">
      <c r="A126" s="180">
        <v>21471</v>
      </c>
      <c r="B126" s="181">
        <v>31</v>
      </c>
      <c r="C126" s="182">
        <v>84.8253</v>
      </c>
      <c r="D126" s="182">
        <v>84.8412</v>
      </c>
      <c r="E126" s="183">
        <f t="shared" si="9"/>
        <v>0.015900000000002024</v>
      </c>
      <c r="F126" s="265">
        <f t="shared" si="10"/>
        <v>42.723559759248765</v>
      </c>
      <c r="G126" s="184">
        <f t="shared" si="11"/>
        <v>372.16</v>
      </c>
      <c r="H126" s="181">
        <v>40</v>
      </c>
      <c r="I126" s="186">
        <v>682.49</v>
      </c>
      <c r="J126" s="186">
        <v>310.33</v>
      </c>
    </row>
    <row r="127" spans="1:10" ht="18.75" customHeight="1">
      <c r="A127" s="180"/>
      <c r="B127" s="181">
        <v>32</v>
      </c>
      <c r="C127" s="182">
        <v>84.9675</v>
      </c>
      <c r="D127" s="182">
        <v>84.9845</v>
      </c>
      <c r="E127" s="183">
        <f t="shared" si="9"/>
        <v>0.016999999999995907</v>
      </c>
      <c r="F127" s="265">
        <f t="shared" si="10"/>
        <v>52.79011272240445</v>
      </c>
      <c r="G127" s="184">
        <f t="shared" si="11"/>
        <v>322.03000000000003</v>
      </c>
      <c r="H127" s="181">
        <v>41</v>
      </c>
      <c r="I127" s="186">
        <v>807.35</v>
      </c>
      <c r="J127" s="186">
        <v>485.32</v>
      </c>
    </row>
    <row r="128" spans="1:10" ht="24">
      <c r="A128" s="180"/>
      <c r="B128" s="181">
        <v>33</v>
      </c>
      <c r="C128" s="182">
        <v>85.948</v>
      </c>
      <c r="D128" s="182">
        <v>85.9585</v>
      </c>
      <c r="E128" s="183">
        <f t="shared" si="9"/>
        <v>0.010500000000007503</v>
      </c>
      <c r="F128" s="265">
        <f t="shared" si="10"/>
        <v>36.66713228107104</v>
      </c>
      <c r="G128" s="184">
        <f t="shared" si="11"/>
        <v>286.36</v>
      </c>
      <c r="H128" s="181">
        <v>42</v>
      </c>
      <c r="I128" s="186">
        <v>869.29</v>
      </c>
      <c r="J128" s="186">
        <v>582.93</v>
      </c>
    </row>
    <row r="129" spans="1:10" ht="24">
      <c r="A129" s="180">
        <v>21484</v>
      </c>
      <c r="B129" s="181">
        <v>34</v>
      </c>
      <c r="C129" s="182">
        <v>83.663</v>
      </c>
      <c r="D129" s="182">
        <v>83.6782</v>
      </c>
      <c r="E129" s="183">
        <f t="shared" si="9"/>
        <v>0.015200000000007208</v>
      </c>
      <c r="F129" s="265">
        <f t="shared" si="10"/>
        <v>49.18457157651828</v>
      </c>
      <c r="G129" s="184">
        <f t="shared" si="11"/>
        <v>309.03999999999996</v>
      </c>
      <c r="H129" s="181">
        <v>43</v>
      </c>
      <c r="I129" s="186">
        <v>829.14</v>
      </c>
      <c r="J129" s="186">
        <v>520.1</v>
      </c>
    </row>
    <row r="130" spans="1:10" ht="24">
      <c r="A130" s="180"/>
      <c r="B130" s="181">
        <v>35</v>
      </c>
      <c r="C130" s="182">
        <v>84.9515</v>
      </c>
      <c r="D130" s="182">
        <v>84.9596</v>
      </c>
      <c r="E130" s="183">
        <f t="shared" si="9"/>
        <v>0.008099999999998886</v>
      </c>
      <c r="F130" s="265">
        <f t="shared" si="10"/>
        <v>28.31177909821351</v>
      </c>
      <c r="G130" s="184">
        <f t="shared" si="11"/>
        <v>286.1</v>
      </c>
      <c r="H130" s="181">
        <v>44</v>
      </c>
      <c r="I130" s="186">
        <v>821.11</v>
      </c>
      <c r="J130" s="186">
        <v>535.01</v>
      </c>
    </row>
    <row r="131" spans="1:10" ht="24">
      <c r="A131" s="180"/>
      <c r="B131" s="181">
        <v>36</v>
      </c>
      <c r="C131" s="182">
        <v>84.513</v>
      </c>
      <c r="D131" s="182">
        <v>84.5255</v>
      </c>
      <c r="E131" s="183">
        <f t="shared" si="9"/>
        <v>0.012499999999988631</v>
      </c>
      <c r="F131" s="265">
        <f t="shared" si="10"/>
        <v>39.651070578869565</v>
      </c>
      <c r="G131" s="184">
        <f t="shared" si="11"/>
        <v>315.25</v>
      </c>
      <c r="H131" s="181">
        <v>45</v>
      </c>
      <c r="I131" s="186">
        <v>833.68</v>
      </c>
      <c r="J131" s="186">
        <v>518.43</v>
      </c>
    </row>
    <row r="132" spans="1:10" ht="24">
      <c r="A132" s="180">
        <v>21492</v>
      </c>
      <c r="B132" s="181">
        <v>28</v>
      </c>
      <c r="C132" s="182">
        <v>87.1947</v>
      </c>
      <c r="D132" s="182">
        <v>87.2047</v>
      </c>
      <c r="E132" s="183">
        <f t="shared" si="9"/>
        <v>0.010000000000005116</v>
      </c>
      <c r="F132" s="265">
        <f t="shared" si="10"/>
        <v>29.856093628724896</v>
      </c>
      <c r="G132" s="184">
        <f t="shared" si="11"/>
        <v>334.93999999999994</v>
      </c>
      <c r="H132" s="181">
        <v>46</v>
      </c>
      <c r="I132" s="186">
        <v>701.05</v>
      </c>
      <c r="J132" s="186">
        <v>366.11</v>
      </c>
    </row>
    <row r="133" spans="1:10" ht="24">
      <c r="A133" s="180"/>
      <c r="B133" s="181">
        <v>29</v>
      </c>
      <c r="C133" s="182">
        <v>85.2302</v>
      </c>
      <c r="D133" s="182">
        <v>85.2361</v>
      </c>
      <c r="E133" s="183">
        <f t="shared" si="9"/>
        <v>0.005899999999996908</v>
      </c>
      <c r="F133" s="265">
        <f t="shared" si="10"/>
        <v>20.984492815467735</v>
      </c>
      <c r="G133" s="184">
        <f t="shared" si="11"/>
        <v>281.15999999999997</v>
      </c>
      <c r="H133" s="181">
        <v>47</v>
      </c>
      <c r="I133" s="186">
        <v>853.64</v>
      </c>
      <c r="J133" s="186">
        <v>572.48</v>
      </c>
    </row>
    <row r="134" spans="1:10" ht="24">
      <c r="A134" s="180"/>
      <c r="B134" s="181">
        <v>30</v>
      </c>
      <c r="C134" s="182">
        <v>84.9364</v>
      </c>
      <c r="D134" s="182">
        <v>84.9437</v>
      </c>
      <c r="E134" s="183">
        <f aca="true" t="shared" si="12" ref="E134:E197">D134-C134</f>
        <v>0.00730000000000075</v>
      </c>
      <c r="F134" s="265">
        <f aca="true" t="shared" si="13" ref="F134:F197">((10^6)*E134/G134)</f>
        <v>23.11736018747467</v>
      </c>
      <c r="G134" s="184">
        <f aca="true" t="shared" si="14" ref="G134:G197">I134-J134</f>
        <v>315.78</v>
      </c>
      <c r="H134" s="181">
        <v>48</v>
      </c>
      <c r="I134" s="186">
        <v>838.65</v>
      </c>
      <c r="J134" s="186">
        <v>522.87</v>
      </c>
    </row>
    <row r="135" spans="1:10" ht="24">
      <c r="A135" s="180">
        <v>21501</v>
      </c>
      <c r="B135" s="181">
        <v>31</v>
      </c>
      <c r="C135" s="182">
        <v>84.871</v>
      </c>
      <c r="D135" s="182">
        <v>84.881</v>
      </c>
      <c r="E135" s="183">
        <f t="shared" si="12"/>
        <v>0.010000000000005116</v>
      </c>
      <c r="F135" s="265">
        <f t="shared" si="13"/>
        <v>31.55171325804605</v>
      </c>
      <c r="G135" s="184">
        <f t="shared" si="14"/>
        <v>316.94</v>
      </c>
      <c r="H135" s="181">
        <v>49</v>
      </c>
      <c r="I135" s="186">
        <v>681.98</v>
      </c>
      <c r="J135" s="186">
        <v>365.04</v>
      </c>
    </row>
    <row r="136" spans="1:10" ht="24">
      <c r="A136" s="180"/>
      <c r="B136" s="181">
        <v>32</v>
      </c>
      <c r="C136" s="182">
        <v>85.0241</v>
      </c>
      <c r="D136" s="182">
        <v>85.0334</v>
      </c>
      <c r="E136" s="183">
        <f t="shared" si="12"/>
        <v>0.00929999999999609</v>
      </c>
      <c r="F136" s="265">
        <f t="shared" si="13"/>
        <v>33.36681974740273</v>
      </c>
      <c r="G136" s="184">
        <f t="shared" si="14"/>
        <v>278.72</v>
      </c>
      <c r="H136" s="181">
        <v>50</v>
      </c>
      <c r="I136" s="186">
        <v>826.89</v>
      </c>
      <c r="J136" s="186">
        <v>548.17</v>
      </c>
    </row>
    <row r="137" spans="1:10" ht="24">
      <c r="A137" s="180"/>
      <c r="B137" s="181">
        <v>33</v>
      </c>
      <c r="C137" s="182">
        <v>85.9738</v>
      </c>
      <c r="D137" s="182">
        <v>85.9861</v>
      </c>
      <c r="E137" s="183">
        <f t="shared" si="12"/>
        <v>0.012299999999996203</v>
      </c>
      <c r="F137" s="265">
        <f t="shared" si="13"/>
        <v>40.75546719680651</v>
      </c>
      <c r="G137" s="184">
        <f t="shared" si="14"/>
        <v>301.79999999999995</v>
      </c>
      <c r="H137" s="181">
        <v>51</v>
      </c>
      <c r="I137" s="186">
        <v>818.26</v>
      </c>
      <c r="J137" s="186">
        <v>516.46</v>
      </c>
    </row>
    <row r="138" spans="1:10" ht="24">
      <c r="A138" s="180">
        <v>21514</v>
      </c>
      <c r="B138" s="181">
        <v>34</v>
      </c>
      <c r="C138" s="182">
        <v>83.7373</v>
      </c>
      <c r="D138" s="182">
        <v>83.7476</v>
      </c>
      <c r="E138" s="183">
        <f t="shared" si="12"/>
        <v>0.010300000000000864</v>
      </c>
      <c r="F138" s="265">
        <f t="shared" si="13"/>
        <v>29.54760607017087</v>
      </c>
      <c r="G138" s="184">
        <f t="shared" si="14"/>
        <v>348.59000000000003</v>
      </c>
      <c r="H138" s="181">
        <v>52</v>
      </c>
      <c r="I138" s="186">
        <v>591.88</v>
      </c>
      <c r="J138" s="186">
        <v>243.29</v>
      </c>
    </row>
    <row r="139" spans="1:10" ht="24">
      <c r="A139" s="180"/>
      <c r="B139" s="181">
        <v>35</v>
      </c>
      <c r="C139" s="182">
        <v>84.9982</v>
      </c>
      <c r="D139" s="182">
        <v>85.0081</v>
      </c>
      <c r="E139" s="183">
        <f t="shared" si="12"/>
        <v>0.009900000000001796</v>
      </c>
      <c r="F139" s="265">
        <f t="shared" si="13"/>
        <v>31.353919239910674</v>
      </c>
      <c r="G139" s="184">
        <f t="shared" si="14"/>
        <v>315.75000000000006</v>
      </c>
      <c r="H139" s="181">
        <v>53</v>
      </c>
      <c r="I139" s="186">
        <v>788.96</v>
      </c>
      <c r="J139" s="186">
        <v>473.21</v>
      </c>
    </row>
    <row r="140" spans="1:10" ht="24">
      <c r="A140" s="180"/>
      <c r="B140" s="181">
        <v>36</v>
      </c>
      <c r="C140" s="182">
        <v>84.575</v>
      </c>
      <c r="D140" s="182">
        <v>84.5917</v>
      </c>
      <c r="E140" s="183">
        <f t="shared" si="12"/>
        <v>0.01670000000000016</v>
      </c>
      <c r="F140" s="265">
        <f t="shared" si="13"/>
        <v>47.87432273600366</v>
      </c>
      <c r="G140" s="184">
        <f t="shared" si="14"/>
        <v>348.83000000000004</v>
      </c>
      <c r="H140" s="181">
        <v>54</v>
      </c>
      <c r="I140" s="186">
        <v>714.58</v>
      </c>
      <c r="J140" s="186">
        <v>365.75</v>
      </c>
    </row>
    <row r="141" spans="1:10" ht="24">
      <c r="A141" s="180">
        <v>21527</v>
      </c>
      <c r="B141" s="181">
        <v>16</v>
      </c>
      <c r="C141" s="182">
        <v>86.1051</v>
      </c>
      <c r="D141" s="182">
        <v>86.113</v>
      </c>
      <c r="E141" s="183">
        <f t="shared" si="12"/>
        <v>0.007900000000006457</v>
      </c>
      <c r="F141" s="265">
        <f t="shared" si="13"/>
        <v>23.299023800414243</v>
      </c>
      <c r="G141" s="184">
        <f t="shared" si="14"/>
        <v>339.07</v>
      </c>
      <c r="H141" s="181">
        <v>55</v>
      </c>
      <c r="I141" s="186">
        <v>705.64</v>
      </c>
      <c r="J141" s="186">
        <v>366.57</v>
      </c>
    </row>
    <row r="142" spans="1:10" ht="24">
      <c r="A142" s="180"/>
      <c r="B142" s="181">
        <v>17</v>
      </c>
      <c r="C142" s="182">
        <v>87.1927</v>
      </c>
      <c r="D142" s="182">
        <v>87.2001</v>
      </c>
      <c r="E142" s="183">
        <f t="shared" si="12"/>
        <v>0.00740000000000407</v>
      </c>
      <c r="F142" s="265">
        <f t="shared" si="13"/>
        <v>27.03887752120751</v>
      </c>
      <c r="G142" s="184">
        <f t="shared" si="14"/>
        <v>273.67999999999995</v>
      </c>
      <c r="H142" s="181">
        <v>56</v>
      </c>
      <c r="I142" s="186">
        <v>832.31</v>
      </c>
      <c r="J142" s="186">
        <v>558.63</v>
      </c>
    </row>
    <row r="143" spans="1:10" ht="24">
      <c r="A143" s="180"/>
      <c r="B143" s="181">
        <v>18</v>
      </c>
      <c r="C143" s="182">
        <v>85.1232</v>
      </c>
      <c r="D143" s="182">
        <v>85.1261</v>
      </c>
      <c r="E143" s="183">
        <f t="shared" si="12"/>
        <v>0.002899999999996794</v>
      </c>
      <c r="F143" s="265">
        <f t="shared" si="13"/>
        <v>10.999431063898328</v>
      </c>
      <c r="G143" s="184">
        <f t="shared" si="14"/>
        <v>263.65</v>
      </c>
      <c r="H143" s="181">
        <v>57</v>
      </c>
      <c r="I143" s="186">
        <v>886.54</v>
      </c>
      <c r="J143" s="186">
        <v>622.89</v>
      </c>
    </row>
    <row r="144" spans="1:10" ht="24">
      <c r="A144" s="180">
        <v>21537</v>
      </c>
      <c r="B144" s="181">
        <v>19</v>
      </c>
      <c r="C144" s="182">
        <v>88.9474</v>
      </c>
      <c r="D144" s="182">
        <v>88.9557</v>
      </c>
      <c r="E144" s="183">
        <f t="shared" si="12"/>
        <v>0.008299999999991314</v>
      </c>
      <c r="F144" s="265">
        <f t="shared" si="13"/>
        <v>25.462465871065785</v>
      </c>
      <c r="G144" s="184">
        <f t="shared" si="14"/>
        <v>325.97</v>
      </c>
      <c r="H144" s="181">
        <v>58</v>
      </c>
      <c r="I144" s="186">
        <v>746.48</v>
      </c>
      <c r="J144" s="186">
        <v>420.51</v>
      </c>
    </row>
    <row r="145" spans="1:10" ht="24">
      <c r="A145" s="180"/>
      <c r="B145" s="181">
        <v>20</v>
      </c>
      <c r="C145" s="182">
        <v>84.6404</v>
      </c>
      <c r="D145" s="182">
        <v>84.6441</v>
      </c>
      <c r="E145" s="183">
        <f t="shared" si="12"/>
        <v>0.0036999999999949296</v>
      </c>
      <c r="F145" s="265">
        <f t="shared" si="13"/>
        <v>13.381555153688714</v>
      </c>
      <c r="G145" s="184">
        <f t="shared" si="14"/>
        <v>276.5</v>
      </c>
      <c r="H145" s="181">
        <v>59</v>
      </c>
      <c r="I145" s="186">
        <v>822.83</v>
      </c>
      <c r="J145" s="186">
        <v>546.33</v>
      </c>
    </row>
    <row r="146" spans="1:10" ht="24">
      <c r="A146" s="180"/>
      <c r="B146" s="181">
        <v>21</v>
      </c>
      <c r="C146" s="182">
        <v>86.3428</v>
      </c>
      <c r="D146" s="182">
        <v>86.3479</v>
      </c>
      <c r="E146" s="183">
        <f t="shared" si="12"/>
        <v>0.005099999999998772</v>
      </c>
      <c r="F146" s="265">
        <f t="shared" si="13"/>
        <v>16.776315789469646</v>
      </c>
      <c r="G146" s="184">
        <f t="shared" si="14"/>
        <v>304</v>
      </c>
      <c r="H146" s="181">
        <v>60</v>
      </c>
      <c r="I146" s="186">
        <v>704.97</v>
      </c>
      <c r="J146" s="186">
        <v>400.97</v>
      </c>
    </row>
    <row r="147" spans="1:10" ht="24">
      <c r="A147" s="180">
        <v>21540</v>
      </c>
      <c r="B147" s="181">
        <v>22</v>
      </c>
      <c r="C147" s="182">
        <v>85.1157</v>
      </c>
      <c r="D147" s="182">
        <v>85.1195</v>
      </c>
      <c r="E147" s="183">
        <f t="shared" si="12"/>
        <v>0.0037999999999982492</v>
      </c>
      <c r="F147" s="265">
        <f t="shared" si="13"/>
        <v>11.94930977012751</v>
      </c>
      <c r="G147" s="184">
        <f t="shared" si="14"/>
        <v>318.01</v>
      </c>
      <c r="H147" s="181">
        <v>61</v>
      </c>
      <c r="I147" s="186">
        <v>692.88</v>
      </c>
      <c r="J147" s="186">
        <v>374.87</v>
      </c>
    </row>
    <row r="148" spans="1:10" ht="24">
      <c r="A148" s="180"/>
      <c r="B148" s="181">
        <v>23</v>
      </c>
      <c r="C148" s="182">
        <v>87.6895</v>
      </c>
      <c r="D148" s="182">
        <v>87.6999</v>
      </c>
      <c r="E148" s="183">
        <f t="shared" si="12"/>
        <v>0.010400000000004184</v>
      </c>
      <c r="F148" s="265">
        <f t="shared" si="13"/>
        <v>34.801231428203</v>
      </c>
      <c r="G148" s="184">
        <f t="shared" si="14"/>
        <v>298.84</v>
      </c>
      <c r="H148" s="181">
        <v>62</v>
      </c>
      <c r="I148" s="186">
        <v>719.68</v>
      </c>
      <c r="J148" s="186">
        <v>420.84</v>
      </c>
    </row>
    <row r="149" spans="1:10" ht="24">
      <c r="A149" s="200"/>
      <c r="B149" s="201">
        <v>24</v>
      </c>
      <c r="C149" s="202">
        <v>88.0617</v>
      </c>
      <c r="D149" s="202">
        <v>88.0698</v>
      </c>
      <c r="E149" s="203">
        <f t="shared" si="12"/>
        <v>0.008099999999998886</v>
      </c>
      <c r="F149" s="268">
        <f t="shared" si="13"/>
        <v>25.751891651296773</v>
      </c>
      <c r="G149" s="204">
        <f t="shared" si="14"/>
        <v>314.53999999999996</v>
      </c>
      <c r="H149" s="201">
        <v>63</v>
      </c>
      <c r="I149" s="205">
        <v>668.77</v>
      </c>
      <c r="J149" s="205">
        <v>354.23</v>
      </c>
    </row>
    <row r="150" spans="1:10" ht="24">
      <c r="A150" s="194">
        <v>21700</v>
      </c>
      <c r="B150" s="195">
        <v>31</v>
      </c>
      <c r="C150" s="196">
        <v>84.8831</v>
      </c>
      <c r="D150" s="196">
        <v>85.062</v>
      </c>
      <c r="E150" s="197">
        <f t="shared" si="12"/>
        <v>0.17889999999999873</v>
      </c>
      <c r="F150" s="267">
        <f t="shared" si="13"/>
        <v>576.4088023971349</v>
      </c>
      <c r="G150" s="198">
        <f t="shared" si="14"/>
        <v>310.36999999999995</v>
      </c>
      <c r="H150" s="195">
        <v>1</v>
      </c>
      <c r="I150" s="199">
        <v>705.3</v>
      </c>
      <c r="J150" s="206">
        <v>394.93</v>
      </c>
    </row>
    <row r="151" spans="1:10" ht="24">
      <c r="A151" s="180"/>
      <c r="B151" s="181">
        <v>32</v>
      </c>
      <c r="C151" s="182">
        <v>85.0205</v>
      </c>
      <c r="D151" s="182">
        <v>85.2003</v>
      </c>
      <c r="E151" s="183">
        <f t="shared" si="12"/>
        <v>0.17980000000000018</v>
      </c>
      <c r="F151" s="265">
        <f t="shared" si="13"/>
        <v>535.262421481945</v>
      </c>
      <c r="G151" s="184">
        <f t="shared" si="14"/>
        <v>335.91</v>
      </c>
      <c r="H151" s="181">
        <v>2</v>
      </c>
      <c r="I151" s="186">
        <v>701.07</v>
      </c>
      <c r="J151" s="207">
        <v>365.16</v>
      </c>
    </row>
    <row r="152" spans="1:10" ht="24">
      <c r="A152" s="180"/>
      <c r="B152" s="181">
        <v>33</v>
      </c>
      <c r="C152" s="182">
        <v>85.997</v>
      </c>
      <c r="D152" s="182">
        <v>86.1687</v>
      </c>
      <c r="E152" s="183">
        <f t="shared" si="12"/>
        <v>0.1717000000000013</v>
      </c>
      <c r="F152" s="265">
        <f t="shared" si="13"/>
        <v>550.0032032801631</v>
      </c>
      <c r="G152" s="184">
        <f t="shared" si="14"/>
        <v>312.18</v>
      </c>
      <c r="H152" s="181">
        <v>3</v>
      </c>
      <c r="I152" s="186">
        <v>718.88</v>
      </c>
      <c r="J152" s="186">
        <v>406.7</v>
      </c>
    </row>
    <row r="153" spans="1:10" ht="24">
      <c r="A153" s="180">
        <v>21707</v>
      </c>
      <c r="B153" s="181">
        <v>19</v>
      </c>
      <c r="C153" s="182">
        <v>88.925</v>
      </c>
      <c r="D153" s="182">
        <v>88.9527</v>
      </c>
      <c r="E153" s="183">
        <f t="shared" si="12"/>
        <v>0.02769999999999584</v>
      </c>
      <c r="F153" s="265">
        <f t="shared" si="13"/>
        <v>80.87355113718094</v>
      </c>
      <c r="G153" s="184">
        <f t="shared" si="14"/>
        <v>342.50999999999993</v>
      </c>
      <c r="H153" s="181">
        <v>4</v>
      </c>
      <c r="I153" s="186">
        <v>682.42</v>
      </c>
      <c r="J153" s="186">
        <v>339.91</v>
      </c>
    </row>
    <row r="154" spans="1:10" ht="24">
      <c r="A154" s="180"/>
      <c r="B154" s="181">
        <v>20</v>
      </c>
      <c r="C154" s="182">
        <v>84.6372</v>
      </c>
      <c r="D154" s="182">
        <v>84.6658</v>
      </c>
      <c r="E154" s="183">
        <f t="shared" si="12"/>
        <v>0.028599999999997294</v>
      </c>
      <c r="F154" s="265">
        <f t="shared" si="13"/>
        <v>81.23153828674533</v>
      </c>
      <c r="G154" s="184">
        <f t="shared" si="14"/>
        <v>352.08</v>
      </c>
      <c r="H154" s="181">
        <v>5</v>
      </c>
      <c r="I154" s="186">
        <v>642.03</v>
      </c>
      <c r="J154" s="186">
        <v>289.95</v>
      </c>
    </row>
    <row r="155" spans="1:10" ht="24">
      <c r="A155" s="180"/>
      <c r="B155" s="181">
        <v>21</v>
      </c>
      <c r="C155" s="182">
        <v>86.3339</v>
      </c>
      <c r="D155" s="182">
        <v>86.3743</v>
      </c>
      <c r="E155" s="183">
        <f t="shared" si="12"/>
        <v>0.04040000000000532</v>
      </c>
      <c r="F155" s="265">
        <f t="shared" si="13"/>
        <v>113.08607417776156</v>
      </c>
      <c r="G155" s="184">
        <f t="shared" si="14"/>
        <v>357.25</v>
      </c>
      <c r="H155" s="181">
        <v>6</v>
      </c>
      <c r="I155" s="186">
        <v>683.4</v>
      </c>
      <c r="J155" s="186">
        <v>326.15</v>
      </c>
    </row>
    <row r="156" spans="1:10" ht="24">
      <c r="A156" s="180">
        <v>21717</v>
      </c>
      <c r="B156" s="181">
        <v>22</v>
      </c>
      <c r="C156" s="182">
        <v>85.1103</v>
      </c>
      <c r="D156" s="182">
        <v>85.1493</v>
      </c>
      <c r="E156" s="183">
        <f t="shared" si="12"/>
        <v>0.03900000000000148</v>
      </c>
      <c r="F156" s="265">
        <f t="shared" si="13"/>
        <v>135.34617386778234</v>
      </c>
      <c r="G156" s="184">
        <f t="shared" si="14"/>
        <v>288.15</v>
      </c>
      <c r="H156" s="181">
        <v>7</v>
      </c>
      <c r="I156" s="186">
        <v>818.48</v>
      </c>
      <c r="J156" s="186">
        <v>530.33</v>
      </c>
    </row>
    <row r="157" spans="1:10" ht="24">
      <c r="A157" s="180"/>
      <c r="B157" s="181">
        <v>23</v>
      </c>
      <c r="C157" s="182">
        <v>87.6692</v>
      </c>
      <c r="D157" s="182">
        <v>87.7191</v>
      </c>
      <c r="E157" s="183">
        <f t="shared" si="12"/>
        <v>0.04989999999999384</v>
      </c>
      <c r="F157" s="265">
        <f t="shared" si="13"/>
        <v>136.2085437423061</v>
      </c>
      <c r="G157" s="184">
        <f t="shared" si="14"/>
        <v>366.35</v>
      </c>
      <c r="H157" s="181">
        <v>8</v>
      </c>
      <c r="I157" s="186">
        <v>736.46</v>
      </c>
      <c r="J157" s="186">
        <v>370.11</v>
      </c>
    </row>
    <row r="158" spans="1:10" ht="24">
      <c r="A158" s="180"/>
      <c r="B158" s="181">
        <v>24</v>
      </c>
      <c r="C158" s="182">
        <v>88.0402</v>
      </c>
      <c r="D158" s="182">
        <v>88.0898</v>
      </c>
      <c r="E158" s="183">
        <f t="shared" si="12"/>
        <v>0.04959999999999809</v>
      </c>
      <c r="F158" s="265">
        <f t="shared" si="13"/>
        <v>151.02152665712052</v>
      </c>
      <c r="G158" s="184">
        <f t="shared" si="14"/>
        <v>328.43</v>
      </c>
      <c r="H158" s="181">
        <v>9</v>
      </c>
      <c r="I158" s="186">
        <v>701.61</v>
      </c>
      <c r="J158" s="186">
        <v>373.18</v>
      </c>
    </row>
    <row r="159" spans="1:10" ht="24">
      <c r="A159" s="180">
        <v>21724</v>
      </c>
      <c r="B159" s="181">
        <v>25</v>
      </c>
      <c r="C159" s="182">
        <v>87.0544</v>
      </c>
      <c r="D159" s="182">
        <v>87.0767</v>
      </c>
      <c r="E159" s="183">
        <f t="shared" si="12"/>
        <v>0.02230000000000132</v>
      </c>
      <c r="F159" s="265">
        <f t="shared" si="13"/>
        <v>63.68335379958682</v>
      </c>
      <c r="G159" s="184">
        <f t="shared" si="14"/>
        <v>350.17</v>
      </c>
      <c r="H159" s="181">
        <v>10</v>
      </c>
      <c r="I159" s="186">
        <v>728.38</v>
      </c>
      <c r="J159" s="186">
        <v>378.21</v>
      </c>
    </row>
    <row r="160" spans="1:10" ht="24">
      <c r="A160" s="180"/>
      <c r="B160" s="181">
        <v>26</v>
      </c>
      <c r="C160" s="182">
        <v>85.7902</v>
      </c>
      <c r="D160" s="182">
        <v>85.8118</v>
      </c>
      <c r="E160" s="183">
        <f t="shared" si="12"/>
        <v>0.021600000000006503</v>
      </c>
      <c r="F160" s="265">
        <f t="shared" si="13"/>
        <v>78.75738350472729</v>
      </c>
      <c r="G160" s="184">
        <f t="shared" si="14"/>
        <v>274.26</v>
      </c>
      <c r="H160" s="181">
        <v>11</v>
      </c>
      <c r="I160" s="186">
        <v>852.59</v>
      </c>
      <c r="J160" s="186">
        <v>578.33</v>
      </c>
    </row>
    <row r="161" spans="1:10" ht="24">
      <c r="A161" s="180"/>
      <c r="B161" s="181">
        <v>27</v>
      </c>
      <c r="C161" s="182">
        <v>86.2942</v>
      </c>
      <c r="D161" s="182">
        <v>86.319</v>
      </c>
      <c r="E161" s="183">
        <f t="shared" si="12"/>
        <v>0.024799999999999045</v>
      </c>
      <c r="F161" s="265">
        <f t="shared" si="13"/>
        <v>76.12966601178489</v>
      </c>
      <c r="G161" s="184">
        <f t="shared" si="14"/>
        <v>325.76</v>
      </c>
      <c r="H161" s="181">
        <v>12</v>
      </c>
      <c r="I161" s="186">
        <v>759.27</v>
      </c>
      <c r="J161" s="186">
        <v>433.51</v>
      </c>
    </row>
    <row r="162" spans="1:10" ht="24">
      <c r="A162" s="180">
        <v>21734</v>
      </c>
      <c r="B162" s="181">
        <v>28</v>
      </c>
      <c r="C162" s="182">
        <v>87.2108</v>
      </c>
      <c r="D162" s="182">
        <v>87.3816</v>
      </c>
      <c r="E162" s="183">
        <f t="shared" si="12"/>
        <v>0.17079999999999984</v>
      </c>
      <c r="F162" s="265">
        <f t="shared" si="13"/>
        <v>537.7495119954658</v>
      </c>
      <c r="G162" s="184">
        <f t="shared" si="14"/>
        <v>317.62</v>
      </c>
      <c r="H162" s="181">
        <v>13</v>
      </c>
      <c r="I162" s="186">
        <v>866.49</v>
      </c>
      <c r="J162" s="186">
        <v>548.87</v>
      </c>
    </row>
    <row r="163" spans="1:10" ht="24">
      <c r="A163" s="180"/>
      <c r="B163" s="181">
        <v>29</v>
      </c>
      <c r="C163" s="182">
        <v>85.2384</v>
      </c>
      <c r="D163" s="182">
        <v>85.4271</v>
      </c>
      <c r="E163" s="183">
        <f t="shared" si="12"/>
        <v>0.1886999999999972</v>
      </c>
      <c r="F163" s="265">
        <f t="shared" si="13"/>
        <v>520.5517241379234</v>
      </c>
      <c r="G163" s="184">
        <f t="shared" si="14"/>
        <v>362.49999999999994</v>
      </c>
      <c r="H163" s="181">
        <v>14</v>
      </c>
      <c r="I163" s="186">
        <v>704.17</v>
      </c>
      <c r="J163" s="186">
        <v>341.67</v>
      </c>
    </row>
    <row r="164" spans="1:10" ht="24">
      <c r="A164" s="180"/>
      <c r="B164" s="181">
        <v>30</v>
      </c>
      <c r="C164" s="182">
        <v>84.977</v>
      </c>
      <c r="D164" s="182">
        <v>85.1601</v>
      </c>
      <c r="E164" s="183">
        <f t="shared" si="12"/>
        <v>0.18309999999999604</v>
      </c>
      <c r="F164" s="265">
        <f t="shared" si="13"/>
        <v>519.8307923799678</v>
      </c>
      <c r="G164" s="184">
        <f t="shared" si="14"/>
        <v>352.23</v>
      </c>
      <c r="H164" s="181">
        <v>15</v>
      </c>
      <c r="I164" s="186">
        <v>711.76</v>
      </c>
      <c r="J164" s="186">
        <v>359.53</v>
      </c>
    </row>
    <row r="165" spans="1:10" ht="24">
      <c r="A165" s="180">
        <v>21740</v>
      </c>
      <c r="B165" s="181">
        <v>31</v>
      </c>
      <c r="C165" s="182">
        <v>84.8817</v>
      </c>
      <c r="D165" s="182">
        <v>84.9265</v>
      </c>
      <c r="E165" s="183">
        <f t="shared" si="12"/>
        <v>0.04480000000000928</v>
      </c>
      <c r="F165" s="265">
        <f t="shared" si="13"/>
        <v>120.30075187972416</v>
      </c>
      <c r="G165" s="184">
        <f t="shared" si="14"/>
        <v>372.4</v>
      </c>
      <c r="H165" s="181">
        <v>16</v>
      </c>
      <c r="I165" s="186">
        <v>730.5</v>
      </c>
      <c r="J165" s="186">
        <v>358.1</v>
      </c>
    </row>
    <row r="166" spans="1:10" ht="24">
      <c r="A166" s="180"/>
      <c r="B166" s="181">
        <v>32</v>
      </c>
      <c r="C166" s="182">
        <v>85.0295</v>
      </c>
      <c r="D166" s="182">
        <v>85.0608</v>
      </c>
      <c r="E166" s="183">
        <f t="shared" si="12"/>
        <v>0.03130000000000166</v>
      </c>
      <c r="F166" s="265">
        <f t="shared" si="13"/>
        <v>101.3502574231832</v>
      </c>
      <c r="G166" s="184">
        <f t="shared" si="14"/>
        <v>308.8299999999999</v>
      </c>
      <c r="H166" s="181">
        <v>17</v>
      </c>
      <c r="I166" s="186">
        <v>821.8</v>
      </c>
      <c r="J166" s="186">
        <v>512.97</v>
      </c>
    </row>
    <row r="167" spans="1:10" ht="24">
      <c r="A167" s="180"/>
      <c r="B167" s="181">
        <v>33</v>
      </c>
      <c r="C167" s="182">
        <v>85.944</v>
      </c>
      <c r="D167" s="182">
        <v>85.9877</v>
      </c>
      <c r="E167" s="183">
        <f t="shared" si="12"/>
        <v>0.04370000000000118</v>
      </c>
      <c r="F167" s="265">
        <f t="shared" si="13"/>
        <v>120.37904247700175</v>
      </c>
      <c r="G167" s="184">
        <f t="shared" si="14"/>
        <v>363.02000000000004</v>
      </c>
      <c r="H167" s="181">
        <v>18</v>
      </c>
      <c r="I167" s="186">
        <v>705.72</v>
      </c>
      <c r="J167" s="186">
        <v>342.7</v>
      </c>
    </row>
    <row r="168" spans="1:10" ht="24">
      <c r="A168" s="180">
        <v>21740</v>
      </c>
      <c r="B168" s="181">
        <v>34</v>
      </c>
      <c r="C168" s="182">
        <v>83.7131</v>
      </c>
      <c r="D168" s="182">
        <v>83.7643</v>
      </c>
      <c r="E168" s="183">
        <f t="shared" si="12"/>
        <v>0.05120000000000857</v>
      </c>
      <c r="F168" s="265">
        <f t="shared" si="13"/>
        <v>171.13443411995644</v>
      </c>
      <c r="G168" s="184">
        <f t="shared" si="14"/>
        <v>299.18</v>
      </c>
      <c r="H168" s="181">
        <v>19</v>
      </c>
      <c r="I168" s="186">
        <v>721.24</v>
      </c>
      <c r="J168" s="186">
        <v>422.06</v>
      </c>
    </row>
    <row r="169" spans="1:10" ht="24">
      <c r="A169" s="180"/>
      <c r="B169" s="181">
        <v>35</v>
      </c>
      <c r="C169" s="182">
        <v>85.0186</v>
      </c>
      <c r="D169" s="182">
        <v>85.0723</v>
      </c>
      <c r="E169" s="183">
        <f t="shared" si="12"/>
        <v>0.05369999999999209</v>
      </c>
      <c r="F169" s="265">
        <f t="shared" si="13"/>
        <v>148.63406128038994</v>
      </c>
      <c r="G169" s="184">
        <f t="shared" si="14"/>
        <v>361.29</v>
      </c>
      <c r="H169" s="181">
        <v>20</v>
      </c>
      <c r="I169" s="186">
        <v>725.08</v>
      </c>
      <c r="J169" s="186">
        <v>363.79</v>
      </c>
    </row>
    <row r="170" spans="1:10" ht="24">
      <c r="A170" s="180"/>
      <c r="B170" s="181">
        <v>36</v>
      </c>
      <c r="C170" s="182">
        <v>84.5805</v>
      </c>
      <c r="D170" s="182">
        <v>84.6301</v>
      </c>
      <c r="E170" s="183">
        <f t="shared" si="12"/>
        <v>0.04959999999999809</v>
      </c>
      <c r="F170" s="265">
        <f t="shared" si="13"/>
        <v>167.43181204428197</v>
      </c>
      <c r="G170" s="184">
        <f t="shared" si="14"/>
        <v>296.24</v>
      </c>
      <c r="H170" s="181">
        <v>21</v>
      </c>
      <c r="I170" s="186">
        <v>860.71</v>
      </c>
      <c r="J170" s="186">
        <v>564.47</v>
      </c>
    </row>
    <row r="171" spans="1:10" ht="24">
      <c r="A171" s="180">
        <v>21780</v>
      </c>
      <c r="B171" s="181">
        <v>28</v>
      </c>
      <c r="C171" s="182">
        <v>87.2227</v>
      </c>
      <c r="D171" s="182">
        <v>87.3968</v>
      </c>
      <c r="E171" s="183">
        <f t="shared" si="12"/>
        <v>0.1740999999999957</v>
      </c>
      <c r="F171" s="265">
        <f t="shared" si="13"/>
        <v>567.9519801657066</v>
      </c>
      <c r="G171" s="184">
        <f t="shared" si="14"/>
        <v>306.54</v>
      </c>
      <c r="H171" s="181">
        <v>22</v>
      </c>
      <c r="I171" s="186">
        <v>737.7</v>
      </c>
      <c r="J171" s="186">
        <v>431.16</v>
      </c>
    </row>
    <row r="172" spans="1:10" ht="24">
      <c r="A172" s="180"/>
      <c r="B172" s="181">
        <v>29</v>
      </c>
      <c r="C172" s="182">
        <v>85.2518</v>
      </c>
      <c r="D172" s="182">
        <v>85.446</v>
      </c>
      <c r="E172" s="183">
        <f t="shared" si="12"/>
        <v>0.19419999999999504</v>
      </c>
      <c r="F172" s="265">
        <f t="shared" si="13"/>
        <v>649.4766061335577</v>
      </c>
      <c r="G172" s="184">
        <f t="shared" si="14"/>
        <v>299.01</v>
      </c>
      <c r="H172" s="181">
        <v>23</v>
      </c>
      <c r="I172" s="186">
        <v>832.96</v>
      </c>
      <c r="J172" s="186">
        <v>533.95</v>
      </c>
    </row>
    <row r="173" spans="1:10" ht="24">
      <c r="A173" s="180"/>
      <c r="B173" s="181">
        <v>30</v>
      </c>
      <c r="C173" s="182">
        <v>84.9738</v>
      </c>
      <c r="D173" s="182">
        <v>85.1473</v>
      </c>
      <c r="E173" s="183">
        <f t="shared" si="12"/>
        <v>0.1735000000000042</v>
      </c>
      <c r="F173" s="265">
        <f t="shared" si="13"/>
        <v>525.5346216756656</v>
      </c>
      <c r="G173" s="184">
        <f t="shared" si="14"/>
        <v>330.14</v>
      </c>
      <c r="H173" s="181">
        <v>24</v>
      </c>
      <c r="I173" s="186">
        <v>656.66</v>
      </c>
      <c r="J173" s="186">
        <v>326.52</v>
      </c>
    </row>
    <row r="174" spans="1:10" ht="24">
      <c r="A174" s="180">
        <v>21781</v>
      </c>
      <c r="B174" s="181">
        <v>31</v>
      </c>
      <c r="C174" s="182">
        <v>84.8533</v>
      </c>
      <c r="D174" s="182">
        <v>84.9416</v>
      </c>
      <c r="E174" s="183">
        <f t="shared" si="12"/>
        <v>0.08829999999998961</v>
      </c>
      <c r="F174" s="265">
        <f t="shared" si="13"/>
        <v>301.81843040740233</v>
      </c>
      <c r="G174" s="184">
        <f t="shared" si="14"/>
        <v>292.55999999999995</v>
      </c>
      <c r="H174" s="181">
        <v>25</v>
      </c>
      <c r="I174" s="186">
        <v>731.67</v>
      </c>
      <c r="J174" s="186">
        <v>439.11</v>
      </c>
    </row>
    <row r="175" spans="1:10" ht="24">
      <c r="A175" s="180"/>
      <c r="B175" s="181">
        <v>32</v>
      </c>
      <c r="C175" s="182">
        <v>85.0097</v>
      </c>
      <c r="D175" s="182">
        <v>85.1144</v>
      </c>
      <c r="E175" s="183">
        <f t="shared" si="12"/>
        <v>0.10470000000000823</v>
      </c>
      <c r="F175" s="265">
        <f t="shared" si="13"/>
        <v>327.9561472200728</v>
      </c>
      <c r="G175" s="184">
        <f t="shared" si="14"/>
        <v>319.25</v>
      </c>
      <c r="H175" s="181">
        <v>26</v>
      </c>
      <c r="I175" s="186">
        <v>854.3</v>
      </c>
      <c r="J175" s="186">
        <v>535.05</v>
      </c>
    </row>
    <row r="176" spans="1:10" ht="24">
      <c r="A176" s="180"/>
      <c r="B176" s="181">
        <v>33</v>
      </c>
      <c r="C176" s="182">
        <v>85.9997</v>
      </c>
      <c r="D176" s="182">
        <v>86.091</v>
      </c>
      <c r="E176" s="183">
        <f t="shared" si="12"/>
        <v>0.09129999999998972</v>
      </c>
      <c r="F176" s="265">
        <f t="shared" si="13"/>
        <v>327.6982161443944</v>
      </c>
      <c r="G176" s="184">
        <f t="shared" si="14"/>
        <v>278.61</v>
      </c>
      <c r="H176" s="181">
        <v>27</v>
      </c>
      <c r="I176" s="186">
        <v>826.19</v>
      </c>
      <c r="J176" s="186">
        <v>547.58</v>
      </c>
    </row>
    <row r="177" spans="1:10" ht="24">
      <c r="A177" s="180">
        <v>21791</v>
      </c>
      <c r="B177" s="181">
        <v>34</v>
      </c>
      <c r="C177" s="182">
        <v>83.759</v>
      </c>
      <c r="D177" s="182">
        <v>83.9211</v>
      </c>
      <c r="E177" s="183">
        <f t="shared" si="12"/>
        <v>0.16209999999999525</v>
      </c>
      <c r="F177" s="265">
        <f t="shared" si="13"/>
        <v>584.924042867951</v>
      </c>
      <c r="G177" s="184">
        <f t="shared" si="14"/>
        <v>277.13</v>
      </c>
      <c r="H177" s="181">
        <v>28</v>
      </c>
      <c r="I177" s="186">
        <v>833.64</v>
      </c>
      <c r="J177" s="186">
        <v>556.51</v>
      </c>
    </row>
    <row r="178" spans="1:10" ht="24">
      <c r="A178" s="180"/>
      <c r="B178" s="181">
        <v>35</v>
      </c>
      <c r="C178" s="182">
        <v>85.0473</v>
      </c>
      <c r="D178" s="182">
        <v>85.2223</v>
      </c>
      <c r="E178" s="183">
        <f t="shared" si="12"/>
        <v>0.17499999999999716</v>
      </c>
      <c r="F178" s="265">
        <f t="shared" si="13"/>
        <v>569.1982436168389</v>
      </c>
      <c r="G178" s="184">
        <f t="shared" si="14"/>
        <v>307.45000000000005</v>
      </c>
      <c r="H178" s="181">
        <v>29</v>
      </c>
      <c r="I178" s="186">
        <v>819.45</v>
      </c>
      <c r="J178" s="186">
        <v>512</v>
      </c>
    </row>
    <row r="179" spans="1:10" ht="24">
      <c r="A179" s="180"/>
      <c r="B179" s="181">
        <v>36</v>
      </c>
      <c r="C179" s="182">
        <v>84.581</v>
      </c>
      <c r="D179" s="182">
        <v>84.7581</v>
      </c>
      <c r="E179" s="183">
        <f t="shared" si="12"/>
        <v>0.17709999999999582</v>
      </c>
      <c r="F179" s="265">
        <f t="shared" si="13"/>
        <v>595.3541533599886</v>
      </c>
      <c r="G179" s="184">
        <f t="shared" si="14"/>
        <v>297.47</v>
      </c>
      <c r="H179" s="181">
        <v>30</v>
      </c>
      <c r="I179" s="186">
        <v>839.77</v>
      </c>
      <c r="J179" s="186">
        <v>542.3</v>
      </c>
    </row>
    <row r="180" spans="1:10" ht="24">
      <c r="A180" s="180">
        <v>21808</v>
      </c>
      <c r="B180" s="181">
        <v>13</v>
      </c>
      <c r="C180" s="182">
        <v>86.7484</v>
      </c>
      <c r="D180" s="208">
        <v>86.845</v>
      </c>
      <c r="E180" s="183">
        <f t="shared" si="12"/>
        <v>0.09659999999999513</v>
      </c>
      <c r="F180" s="265">
        <f t="shared" si="13"/>
        <v>322.78544458179954</v>
      </c>
      <c r="G180" s="184">
        <f t="shared" si="14"/>
        <v>299.27</v>
      </c>
      <c r="H180" s="181">
        <v>31</v>
      </c>
      <c r="I180" s="186">
        <v>844.62</v>
      </c>
      <c r="J180" s="186">
        <v>545.35</v>
      </c>
    </row>
    <row r="181" spans="1:10" ht="24">
      <c r="A181" s="180"/>
      <c r="B181" s="181">
        <v>14</v>
      </c>
      <c r="C181" s="182">
        <v>85.945</v>
      </c>
      <c r="D181" s="182">
        <v>86.0526</v>
      </c>
      <c r="E181" s="183">
        <f t="shared" si="12"/>
        <v>0.10760000000000502</v>
      </c>
      <c r="F181" s="265">
        <f t="shared" si="13"/>
        <v>337.66396786545226</v>
      </c>
      <c r="G181" s="184">
        <f t="shared" si="14"/>
        <v>318.66</v>
      </c>
      <c r="H181" s="181">
        <v>32</v>
      </c>
      <c r="I181" s="186">
        <v>796.35</v>
      </c>
      <c r="J181" s="186">
        <v>477.69</v>
      </c>
    </row>
    <row r="182" spans="1:10" ht="24">
      <c r="A182" s="180"/>
      <c r="B182" s="181">
        <v>15</v>
      </c>
      <c r="C182" s="182">
        <v>87.0124</v>
      </c>
      <c r="D182" s="182">
        <v>87.1194</v>
      </c>
      <c r="E182" s="183">
        <f t="shared" si="12"/>
        <v>0.10699999999999932</v>
      </c>
      <c r="F182" s="265">
        <f t="shared" si="13"/>
        <v>343.7640557733063</v>
      </c>
      <c r="G182" s="184">
        <f t="shared" si="14"/>
        <v>311.26</v>
      </c>
      <c r="H182" s="181">
        <v>33</v>
      </c>
      <c r="I182" s="186">
        <v>828.96</v>
      </c>
      <c r="J182" s="186">
        <v>517.7</v>
      </c>
    </row>
    <row r="183" spans="1:10" ht="24">
      <c r="A183" s="180">
        <v>21812</v>
      </c>
      <c r="B183" s="181">
        <v>16</v>
      </c>
      <c r="C183" s="182">
        <v>86.1599</v>
      </c>
      <c r="D183" s="182">
        <v>86.2639</v>
      </c>
      <c r="E183" s="183">
        <f t="shared" si="12"/>
        <v>0.10400000000001342</v>
      </c>
      <c r="F183" s="265">
        <f t="shared" si="13"/>
        <v>317.93586255392194</v>
      </c>
      <c r="G183" s="184">
        <f t="shared" si="14"/>
        <v>327.11</v>
      </c>
      <c r="H183" s="181">
        <v>34</v>
      </c>
      <c r="I183" s="186">
        <v>671.51</v>
      </c>
      <c r="J183" s="186">
        <v>344.4</v>
      </c>
    </row>
    <row r="184" spans="1:10" ht="24">
      <c r="A184" s="180"/>
      <c r="B184" s="181">
        <v>17</v>
      </c>
      <c r="C184" s="182">
        <v>87.2249</v>
      </c>
      <c r="D184" s="182">
        <v>87.3229</v>
      </c>
      <c r="E184" s="183">
        <f t="shared" si="12"/>
        <v>0.09799999999999898</v>
      </c>
      <c r="F184" s="265">
        <f t="shared" si="13"/>
        <v>306.25957061157845</v>
      </c>
      <c r="G184" s="184">
        <f t="shared" si="14"/>
        <v>319.98999999999995</v>
      </c>
      <c r="H184" s="181">
        <v>35</v>
      </c>
      <c r="I184" s="186">
        <v>681.18</v>
      </c>
      <c r="J184" s="186">
        <v>361.19</v>
      </c>
    </row>
    <row r="185" spans="1:10" ht="24">
      <c r="A185" s="180"/>
      <c r="B185" s="181">
        <v>18</v>
      </c>
      <c r="C185" s="182">
        <v>85.1724</v>
      </c>
      <c r="D185" s="182">
        <v>85.2618</v>
      </c>
      <c r="E185" s="183">
        <f t="shared" si="12"/>
        <v>0.0893999999999977</v>
      </c>
      <c r="F185" s="265">
        <f t="shared" si="13"/>
        <v>288.7690170871078</v>
      </c>
      <c r="G185" s="184">
        <f t="shared" si="14"/>
        <v>309.59000000000003</v>
      </c>
      <c r="H185" s="181">
        <v>36</v>
      </c>
      <c r="I185" s="186">
        <v>850.63</v>
      </c>
      <c r="J185" s="186">
        <v>541.04</v>
      </c>
    </row>
    <row r="186" spans="1:10" ht="24">
      <c r="A186" s="180">
        <v>21819</v>
      </c>
      <c r="B186" s="181">
        <v>19</v>
      </c>
      <c r="C186" s="182">
        <v>88.9884</v>
      </c>
      <c r="D186" s="182">
        <v>89.2126</v>
      </c>
      <c r="E186" s="183">
        <f t="shared" si="12"/>
        <v>0.22419999999999618</v>
      </c>
      <c r="F186" s="265">
        <f t="shared" si="13"/>
        <v>680.817466824561</v>
      </c>
      <c r="G186" s="184">
        <f t="shared" si="14"/>
        <v>329.31</v>
      </c>
      <c r="H186" s="181">
        <v>37</v>
      </c>
      <c r="I186" s="186">
        <v>751.73</v>
      </c>
      <c r="J186" s="186">
        <v>422.42</v>
      </c>
    </row>
    <row r="187" spans="1:10" ht="24">
      <c r="A187" s="180"/>
      <c r="B187" s="181">
        <v>20</v>
      </c>
      <c r="C187" s="182">
        <v>84.6821</v>
      </c>
      <c r="D187" s="182">
        <v>84.8888</v>
      </c>
      <c r="E187" s="183">
        <f t="shared" si="12"/>
        <v>0.20669999999999789</v>
      </c>
      <c r="F187" s="265">
        <f t="shared" si="13"/>
        <v>683.1928606841774</v>
      </c>
      <c r="G187" s="184">
        <f t="shared" si="14"/>
        <v>302.55</v>
      </c>
      <c r="H187" s="181">
        <v>38</v>
      </c>
      <c r="I187" s="186">
        <v>780.37</v>
      </c>
      <c r="J187" s="186">
        <v>477.82</v>
      </c>
    </row>
    <row r="188" spans="1:10" ht="24">
      <c r="A188" s="180"/>
      <c r="B188" s="181">
        <v>21</v>
      </c>
      <c r="C188" s="182">
        <v>86.3779</v>
      </c>
      <c r="D188" s="182">
        <v>86.5774</v>
      </c>
      <c r="E188" s="183">
        <f t="shared" si="12"/>
        <v>0.19950000000000045</v>
      </c>
      <c r="F188" s="265">
        <f t="shared" si="13"/>
        <v>666.199158485275</v>
      </c>
      <c r="G188" s="184">
        <f t="shared" si="14"/>
        <v>299.46000000000004</v>
      </c>
      <c r="H188" s="181">
        <v>39</v>
      </c>
      <c r="I188" s="186">
        <v>856.45</v>
      </c>
      <c r="J188" s="186">
        <v>556.99</v>
      </c>
    </row>
    <row r="189" spans="1:10" ht="24">
      <c r="A189" s="180">
        <v>21831</v>
      </c>
      <c r="B189" s="181">
        <v>13</v>
      </c>
      <c r="C189" s="182">
        <v>86.7124</v>
      </c>
      <c r="D189" s="182">
        <v>86.7271</v>
      </c>
      <c r="E189" s="183">
        <f t="shared" si="12"/>
        <v>0.01469999999999061</v>
      </c>
      <c r="F189" s="265">
        <f t="shared" si="13"/>
        <v>46.840646209701475</v>
      </c>
      <c r="G189" s="184">
        <f t="shared" si="14"/>
        <v>313.8299999999999</v>
      </c>
      <c r="H189" s="181">
        <v>40</v>
      </c>
      <c r="I189" s="186">
        <v>834.77</v>
      </c>
      <c r="J189" s="186">
        <v>520.94</v>
      </c>
    </row>
    <row r="190" spans="1:10" ht="24">
      <c r="A190" s="180"/>
      <c r="B190" s="181">
        <v>14</v>
      </c>
      <c r="C190" s="182">
        <v>85.9174</v>
      </c>
      <c r="D190" s="182">
        <v>85.9322</v>
      </c>
      <c r="E190" s="183">
        <f t="shared" si="12"/>
        <v>0.014799999999993929</v>
      </c>
      <c r="F190" s="265">
        <f t="shared" si="13"/>
        <v>47.69577827906518</v>
      </c>
      <c r="G190" s="184">
        <f t="shared" si="14"/>
        <v>310.30000000000007</v>
      </c>
      <c r="H190" s="181">
        <v>41</v>
      </c>
      <c r="I190" s="186">
        <v>859.85</v>
      </c>
      <c r="J190" s="186">
        <v>549.55</v>
      </c>
    </row>
    <row r="191" spans="1:10" ht="24">
      <c r="A191" s="180"/>
      <c r="B191" s="181">
        <v>15</v>
      </c>
      <c r="C191" s="182">
        <v>86.9888</v>
      </c>
      <c r="D191" s="182">
        <v>87.0103</v>
      </c>
      <c r="E191" s="183">
        <f t="shared" si="12"/>
        <v>0.021500000000003183</v>
      </c>
      <c r="F191" s="265">
        <f t="shared" si="13"/>
        <v>65.08248827002627</v>
      </c>
      <c r="G191" s="184">
        <f t="shared" si="14"/>
        <v>330.35</v>
      </c>
      <c r="H191" s="181">
        <v>42</v>
      </c>
      <c r="I191" s="186">
        <v>716.85</v>
      </c>
      <c r="J191" s="186">
        <v>386.5</v>
      </c>
    </row>
    <row r="192" spans="1:10" ht="24">
      <c r="A192" s="180">
        <v>21852</v>
      </c>
      <c r="B192" s="181">
        <v>16</v>
      </c>
      <c r="C192" s="182">
        <v>86.1465</v>
      </c>
      <c r="D192" s="182">
        <v>86.1564</v>
      </c>
      <c r="E192" s="183">
        <f t="shared" si="12"/>
        <v>0.009900000000001796</v>
      </c>
      <c r="F192" s="265">
        <f t="shared" si="13"/>
        <v>30.648257073870955</v>
      </c>
      <c r="G192" s="184">
        <f t="shared" si="14"/>
        <v>323.02000000000004</v>
      </c>
      <c r="H192" s="181">
        <v>43</v>
      </c>
      <c r="I192" s="186">
        <v>710.58</v>
      </c>
      <c r="J192" s="186">
        <v>387.56</v>
      </c>
    </row>
    <row r="193" spans="1:10" ht="24">
      <c r="A193" s="180"/>
      <c r="B193" s="181">
        <v>17</v>
      </c>
      <c r="C193" s="182">
        <v>87.1876</v>
      </c>
      <c r="D193" s="182">
        <v>87.1952</v>
      </c>
      <c r="E193" s="183">
        <f t="shared" si="12"/>
        <v>0.0075999999999964984</v>
      </c>
      <c r="F193" s="265">
        <f t="shared" si="13"/>
        <v>23.675274913543188</v>
      </c>
      <c r="G193" s="184">
        <f t="shared" si="14"/>
        <v>321.01</v>
      </c>
      <c r="H193" s="181">
        <v>44</v>
      </c>
      <c r="I193" s="186">
        <v>692.62</v>
      </c>
      <c r="J193" s="186">
        <v>371.61</v>
      </c>
    </row>
    <row r="194" spans="1:10" ht="24">
      <c r="A194" s="180"/>
      <c r="B194" s="181">
        <v>18</v>
      </c>
      <c r="C194" s="182">
        <v>85.1536</v>
      </c>
      <c r="D194" s="182">
        <v>85.1592</v>
      </c>
      <c r="E194" s="183">
        <f t="shared" si="12"/>
        <v>0.00560000000000116</v>
      </c>
      <c r="F194" s="265">
        <f t="shared" si="13"/>
        <v>17.984456291351915</v>
      </c>
      <c r="G194" s="184">
        <f t="shared" si="14"/>
        <v>311.38</v>
      </c>
      <c r="H194" s="181">
        <v>45</v>
      </c>
      <c r="I194" s="186">
        <v>824.87</v>
      </c>
      <c r="J194" s="186">
        <v>513.49</v>
      </c>
    </row>
    <row r="195" spans="1:10" ht="24">
      <c r="A195" s="180">
        <v>21854</v>
      </c>
      <c r="B195" s="181">
        <v>19</v>
      </c>
      <c r="C195" s="182">
        <v>88.9418</v>
      </c>
      <c r="D195" s="182">
        <v>88.9672</v>
      </c>
      <c r="E195" s="183">
        <f t="shared" si="12"/>
        <v>0.025400000000004752</v>
      </c>
      <c r="F195" s="265">
        <f t="shared" si="13"/>
        <v>85.19201744090138</v>
      </c>
      <c r="G195" s="184">
        <f t="shared" si="14"/>
        <v>298.15000000000003</v>
      </c>
      <c r="H195" s="181">
        <v>46</v>
      </c>
      <c r="I195" s="186">
        <v>798.44</v>
      </c>
      <c r="J195" s="186">
        <v>500.29</v>
      </c>
    </row>
    <row r="196" spans="1:10" ht="24">
      <c r="A196" s="180"/>
      <c r="B196" s="181">
        <v>20</v>
      </c>
      <c r="C196" s="182">
        <v>84.6513</v>
      </c>
      <c r="D196" s="182">
        <v>84.6764</v>
      </c>
      <c r="E196" s="183">
        <f t="shared" si="12"/>
        <v>0.025099999999994793</v>
      </c>
      <c r="F196" s="265">
        <f t="shared" si="13"/>
        <v>76.37768919451905</v>
      </c>
      <c r="G196" s="184">
        <f t="shared" si="14"/>
        <v>328.63</v>
      </c>
      <c r="H196" s="181">
        <v>47</v>
      </c>
      <c r="I196" s="186">
        <v>706.63</v>
      </c>
      <c r="J196" s="186">
        <v>378</v>
      </c>
    </row>
    <row r="197" spans="1:10" ht="24">
      <c r="A197" s="180"/>
      <c r="B197" s="181">
        <v>21</v>
      </c>
      <c r="C197" s="182">
        <v>86.3512</v>
      </c>
      <c r="D197" s="182">
        <v>86.3803</v>
      </c>
      <c r="E197" s="183">
        <f t="shared" si="12"/>
        <v>0.02909999999999968</v>
      </c>
      <c r="F197" s="265">
        <f t="shared" si="13"/>
        <v>106.01092896174747</v>
      </c>
      <c r="G197" s="184">
        <f t="shared" si="14"/>
        <v>274.5</v>
      </c>
      <c r="H197" s="181">
        <v>48</v>
      </c>
      <c r="I197" s="186">
        <v>828.46</v>
      </c>
      <c r="J197" s="186">
        <v>553.96</v>
      </c>
    </row>
    <row r="198" spans="1:10" ht="24">
      <c r="A198" s="180">
        <v>21855</v>
      </c>
      <c r="B198" s="181">
        <v>19</v>
      </c>
      <c r="C198" s="182">
        <v>89.0005</v>
      </c>
      <c r="D198" s="182">
        <v>89.048</v>
      </c>
      <c r="E198" s="183">
        <f aca="true" t="shared" si="15" ref="E198:E452">D198-C198</f>
        <v>0.04749999999999943</v>
      </c>
      <c r="F198" s="265">
        <f aca="true" t="shared" si="16" ref="F198:F330">((10^6)*E198/G198)</f>
        <v>154.63749715141265</v>
      </c>
      <c r="G198" s="184">
        <f aca="true" t="shared" si="17" ref="G198:G330">I198-J198</f>
        <v>307.1700000000001</v>
      </c>
      <c r="H198" s="181">
        <v>49</v>
      </c>
      <c r="I198" s="186">
        <v>665.44</v>
      </c>
      <c r="J198" s="186">
        <v>358.27</v>
      </c>
    </row>
    <row r="199" spans="1:10" ht="24">
      <c r="A199" s="180"/>
      <c r="B199" s="181">
        <v>20</v>
      </c>
      <c r="C199" s="182">
        <v>84.6833</v>
      </c>
      <c r="D199" s="182">
        <v>84.7272</v>
      </c>
      <c r="E199" s="183">
        <f t="shared" si="15"/>
        <v>0.04389999999999361</v>
      </c>
      <c r="F199" s="265">
        <f t="shared" si="16"/>
        <v>154.50673987257105</v>
      </c>
      <c r="G199" s="184">
        <f t="shared" si="17"/>
        <v>284.13</v>
      </c>
      <c r="H199" s="181">
        <v>50</v>
      </c>
      <c r="I199" s="186">
        <v>822.14</v>
      </c>
      <c r="J199" s="186">
        <v>538.01</v>
      </c>
    </row>
    <row r="200" spans="1:10" ht="24">
      <c r="A200" s="180"/>
      <c r="B200" s="181">
        <v>21</v>
      </c>
      <c r="C200" s="182">
        <v>86.4062</v>
      </c>
      <c r="D200" s="182">
        <v>86.4515</v>
      </c>
      <c r="E200" s="183">
        <f t="shared" si="15"/>
        <v>0.04529999999999745</v>
      </c>
      <c r="F200" s="265">
        <f t="shared" si="16"/>
        <v>159.41161980503733</v>
      </c>
      <c r="G200" s="184">
        <f t="shared" si="17"/>
        <v>284.16999999999996</v>
      </c>
      <c r="H200" s="181">
        <v>51</v>
      </c>
      <c r="I200" s="186">
        <v>842.91</v>
      </c>
      <c r="J200" s="186">
        <v>558.74</v>
      </c>
    </row>
    <row r="201" spans="1:10" ht="24">
      <c r="A201" s="180">
        <v>21864</v>
      </c>
      <c r="B201" s="181">
        <v>22</v>
      </c>
      <c r="C201" s="182">
        <v>85.1664</v>
      </c>
      <c r="D201" s="182">
        <v>85.2249</v>
      </c>
      <c r="E201" s="183">
        <f t="shared" si="15"/>
        <v>0.05850000000000932</v>
      </c>
      <c r="F201" s="265">
        <f t="shared" si="16"/>
        <v>169.0800312148019</v>
      </c>
      <c r="G201" s="184">
        <f t="shared" si="17"/>
        <v>345.99000000000007</v>
      </c>
      <c r="H201" s="181">
        <v>52</v>
      </c>
      <c r="I201" s="186">
        <v>653.95</v>
      </c>
      <c r="J201" s="186">
        <v>307.96</v>
      </c>
    </row>
    <row r="202" spans="1:10" ht="24">
      <c r="A202" s="180"/>
      <c r="B202" s="181">
        <v>23</v>
      </c>
      <c r="C202" s="182">
        <v>87.7285</v>
      </c>
      <c r="D202" s="182">
        <v>87.7842</v>
      </c>
      <c r="E202" s="183">
        <f t="shared" si="15"/>
        <v>0.05570000000000164</v>
      </c>
      <c r="F202" s="265">
        <f t="shared" si="16"/>
        <v>157.34463276836618</v>
      </c>
      <c r="G202" s="184">
        <f t="shared" si="17"/>
        <v>354.00000000000006</v>
      </c>
      <c r="H202" s="181">
        <v>53</v>
      </c>
      <c r="I202" s="186">
        <v>747.59</v>
      </c>
      <c r="J202" s="186">
        <v>393.59</v>
      </c>
    </row>
    <row r="203" spans="1:10" ht="24">
      <c r="A203" s="180"/>
      <c r="B203" s="181">
        <v>24</v>
      </c>
      <c r="C203" s="182">
        <v>88.0945</v>
      </c>
      <c r="D203" s="182">
        <v>88.1392</v>
      </c>
      <c r="E203" s="183">
        <f t="shared" si="15"/>
        <v>0.04470000000000596</v>
      </c>
      <c r="F203" s="265">
        <f t="shared" si="16"/>
        <v>154.73017411473558</v>
      </c>
      <c r="G203" s="184">
        <f t="shared" si="17"/>
        <v>288.89</v>
      </c>
      <c r="H203" s="181">
        <v>54</v>
      </c>
      <c r="I203" s="186">
        <v>835.29</v>
      </c>
      <c r="J203" s="186">
        <v>546.4</v>
      </c>
    </row>
    <row r="204" spans="1:10" ht="24">
      <c r="A204" s="180">
        <v>21870</v>
      </c>
      <c r="B204" s="181">
        <v>25</v>
      </c>
      <c r="C204" s="182">
        <v>87.0932</v>
      </c>
      <c r="D204" s="182">
        <v>87.1485</v>
      </c>
      <c r="E204" s="183">
        <f t="shared" si="15"/>
        <v>0.05530000000000257</v>
      </c>
      <c r="F204" s="265">
        <f t="shared" si="16"/>
        <v>150.2145922746851</v>
      </c>
      <c r="G204" s="184">
        <f t="shared" si="17"/>
        <v>368.14</v>
      </c>
      <c r="H204" s="181">
        <v>55</v>
      </c>
      <c r="I204" s="186">
        <v>682.99</v>
      </c>
      <c r="J204" s="186">
        <v>314.85</v>
      </c>
    </row>
    <row r="205" spans="1:10" ht="24">
      <c r="A205" s="180"/>
      <c r="B205" s="181">
        <v>26</v>
      </c>
      <c r="C205" s="182">
        <v>85.8413</v>
      </c>
      <c r="D205" s="182">
        <v>85.8916</v>
      </c>
      <c r="E205" s="183">
        <f t="shared" si="15"/>
        <v>0.050299999999992906</v>
      </c>
      <c r="F205" s="265">
        <f t="shared" si="16"/>
        <v>155.48205619607708</v>
      </c>
      <c r="G205" s="184">
        <f t="shared" si="17"/>
        <v>323.51000000000005</v>
      </c>
      <c r="H205" s="181">
        <v>56</v>
      </c>
      <c r="I205" s="186">
        <v>656.46</v>
      </c>
      <c r="J205" s="186">
        <v>332.95</v>
      </c>
    </row>
    <row r="206" spans="1:10" ht="24">
      <c r="A206" s="180"/>
      <c r="B206" s="181">
        <v>27</v>
      </c>
      <c r="C206" s="182">
        <v>86.3147</v>
      </c>
      <c r="D206" s="182">
        <v>86.359</v>
      </c>
      <c r="E206" s="183">
        <f t="shared" si="15"/>
        <v>0.04429999999999268</v>
      </c>
      <c r="F206" s="265">
        <f t="shared" si="16"/>
        <v>133.6995231484055</v>
      </c>
      <c r="G206" s="184">
        <f t="shared" si="17"/>
        <v>331.34000000000003</v>
      </c>
      <c r="H206" s="181">
        <v>57</v>
      </c>
      <c r="I206" s="186">
        <v>732.6</v>
      </c>
      <c r="J206" s="186">
        <v>401.26</v>
      </c>
    </row>
    <row r="207" spans="1:10" ht="24">
      <c r="A207" s="180">
        <v>21890</v>
      </c>
      <c r="B207" s="181">
        <v>19</v>
      </c>
      <c r="C207" s="182">
        <v>88.9255</v>
      </c>
      <c r="D207" s="182">
        <v>88.9255</v>
      </c>
      <c r="E207" s="183">
        <f t="shared" si="15"/>
        <v>0</v>
      </c>
      <c r="F207" s="265">
        <f t="shared" si="16"/>
        <v>0</v>
      </c>
      <c r="G207" s="184">
        <f t="shared" si="17"/>
        <v>352.21</v>
      </c>
      <c r="H207" s="181">
        <v>58</v>
      </c>
      <c r="I207" s="186">
        <v>767.64</v>
      </c>
      <c r="J207" s="186">
        <v>415.43</v>
      </c>
    </row>
    <row r="208" spans="1:10" ht="24">
      <c r="A208" s="180"/>
      <c r="B208" s="181">
        <v>20</v>
      </c>
      <c r="C208" s="182">
        <v>84.6224</v>
      </c>
      <c r="D208" s="182">
        <v>84.6224</v>
      </c>
      <c r="E208" s="183">
        <f t="shared" si="15"/>
        <v>0</v>
      </c>
      <c r="F208" s="265">
        <f t="shared" si="16"/>
        <v>0</v>
      </c>
      <c r="G208" s="184">
        <f t="shared" si="17"/>
        <v>303.63</v>
      </c>
      <c r="H208" s="181">
        <v>59</v>
      </c>
      <c r="I208" s="186">
        <v>828.09</v>
      </c>
      <c r="J208" s="186">
        <v>524.46</v>
      </c>
    </row>
    <row r="209" spans="1:10" ht="24">
      <c r="A209" s="180"/>
      <c r="B209" s="181">
        <v>21</v>
      </c>
      <c r="C209" s="182">
        <v>86.316</v>
      </c>
      <c r="D209" s="182">
        <v>86.3173</v>
      </c>
      <c r="E209" s="183">
        <f t="shared" si="15"/>
        <v>0.001300000000000523</v>
      </c>
      <c r="F209" s="265">
        <f t="shared" si="16"/>
        <v>4.078047556310067</v>
      </c>
      <c r="G209" s="184">
        <f t="shared" si="17"/>
        <v>318.78</v>
      </c>
      <c r="H209" s="181">
        <v>60</v>
      </c>
      <c r="I209" s="186">
        <v>852.27</v>
      </c>
      <c r="J209" s="186">
        <v>533.49</v>
      </c>
    </row>
    <row r="210" spans="1:10" ht="24">
      <c r="A210" s="180">
        <v>21904</v>
      </c>
      <c r="B210" s="181">
        <v>22</v>
      </c>
      <c r="C210" s="182">
        <v>85.091</v>
      </c>
      <c r="D210" s="182">
        <v>85.0911</v>
      </c>
      <c r="E210" s="183">
        <f t="shared" si="15"/>
        <v>0.00010000000000331966</v>
      </c>
      <c r="F210" s="265">
        <f t="shared" si="16"/>
        <v>0.3316749585516407</v>
      </c>
      <c r="G210" s="184">
        <f t="shared" si="17"/>
        <v>301.49999999999994</v>
      </c>
      <c r="H210" s="181">
        <v>61</v>
      </c>
      <c r="I210" s="186">
        <v>804.41</v>
      </c>
      <c r="J210" s="186">
        <v>502.91</v>
      </c>
    </row>
    <row r="211" spans="1:10" ht="24">
      <c r="A211" s="180"/>
      <c r="B211" s="181">
        <v>23</v>
      </c>
      <c r="C211" s="182">
        <v>87.646</v>
      </c>
      <c r="D211" s="182">
        <v>87.646</v>
      </c>
      <c r="E211" s="183">
        <f t="shared" si="15"/>
        <v>0</v>
      </c>
      <c r="F211" s="265">
        <f t="shared" si="16"/>
        <v>0</v>
      </c>
      <c r="G211" s="184">
        <f t="shared" si="17"/>
        <v>317.24</v>
      </c>
      <c r="H211" s="181">
        <v>62</v>
      </c>
      <c r="I211" s="186">
        <v>651.77</v>
      </c>
      <c r="J211" s="186">
        <v>334.53</v>
      </c>
    </row>
    <row r="212" spans="1:10" ht="24">
      <c r="A212" s="180"/>
      <c r="B212" s="181">
        <v>24</v>
      </c>
      <c r="C212" s="182">
        <v>88.039</v>
      </c>
      <c r="D212" s="182">
        <v>88.0391</v>
      </c>
      <c r="E212" s="183">
        <f t="shared" si="15"/>
        <v>0.00010000000000331966</v>
      </c>
      <c r="F212" s="265">
        <f t="shared" si="16"/>
        <v>0.3265199503798069</v>
      </c>
      <c r="G212" s="184">
        <f t="shared" si="17"/>
        <v>306.26</v>
      </c>
      <c r="H212" s="181">
        <v>63</v>
      </c>
      <c r="I212" s="186">
        <v>699.79</v>
      </c>
      <c r="J212" s="186">
        <v>393.53</v>
      </c>
    </row>
    <row r="213" spans="1:10" ht="24">
      <c r="A213" s="180">
        <v>21910</v>
      </c>
      <c r="B213" s="181">
        <v>25</v>
      </c>
      <c r="C213" s="182">
        <v>87.017</v>
      </c>
      <c r="D213" s="182">
        <v>87.0176</v>
      </c>
      <c r="E213" s="183">
        <f t="shared" si="15"/>
        <v>0.0006000000000057071</v>
      </c>
      <c r="F213" s="265">
        <f t="shared" si="16"/>
        <v>1.9631580669623632</v>
      </c>
      <c r="G213" s="184">
        <f t="shared" si="17"/>
        <v>305.63</v>
      </c>
      <c r="H213" s="181">
        <v>64</v>
      </c>
      <c r="I213" s="186">
        <v>791.13</v>
      </c>
      <c r="J213" s="186">
        <v>485.5</v>
      </c>
    </row>
    <row r="214" spans="1:10" ht="24">
      <c r="A214" s="180"/>
      <c r="B214" s="181">
        <v>26</v>
      </c>
      <c r="C214" s="208">
        <v>85.7639</v>
      </c>
      <c r="D214" s="182">
        <v>85.7639</v>
      </c>
      <c r="E214" s="183">
        <f t="shared" si="15"/>
        <v>0</v>
      </c>
      <c r="F214" s="265">
        <f t="shared" si="16"/>
        <v>0</v>
      </c>
      <c r="G214" s="184">
        <f t="shared" si="17"/>
        <v>300.97</v>
      </c>
      <c r="H214" s="181">
        <v>65</v>
      </c>
      <c r="I214" s="186">
        <v>828.77</v>
      </c>
      <c r="J214" s="186">
        <v>527.8</v>
      </c>
    </row>
    <row r="215" spans="1:10" ht="24">
      <c r="A215" s="180"/>
      <c r="B215" s="181">
        <v>27</v>
      </c>
      <c r="C215" s="182">
        <v>86.2895</v>
      </c>
      <c r="D215" s="208">
        <v>86.2895</v>
      </c>
      <c r="E215" s="183">
        <f t="shared" si="15"/>
        <v>0</v>
      </c>
      <c r="F215" s="265">
        <f t="shared" si="16"/>
        <v>0</v>
      </c>
      <c r="G215" s="184">
        <f t="shared" si="17"/>
        <v>296.72</v>
      </c>
      <c r="H215" s="181">
        <v>66</v>
      </c>
      <c r="I215" s="186">
        <v>847.24</v>
      </c>
      <c r="J215" s="186">
        <v>550.52</v>
      </c>
    </row>
    <row r="216" spans="1:10" ht="24">
      <c r="A216" s="180">
        <v>21920</v>
      </c>
      <c r="B216" s="181">
        <v>28</v>
      </c>
      <c r="C216" s="182">
        <v>87.1951</v>
      </c>
      <c r="D216" s="182">
        <v>87.1999</v>
      </c>
      <c r="E216" s="183">
        <f t="shared" si="15"/>
        <v>0.004800000000003024</v>
      </c>
      <c r="F216" s="265">
        <f t="shared" si="16"/>
        <v>11.391413721914288</v>
      </c>
      <c r="G216" s="184">
        <f t="shared" si="17"/>
        <v>421.37</v>
      </c>
      <c r="H216" s="181">
        <v>67</v>
      </c>
      <c r="I216" s="186">
        <v>805.15</v>
      </c>
      <c r="J216" s="186">
        <v>383.78</v>
      </c>
    </row>
    <row r="217" spans="1:10" ht="24">
      <c r="A217" s="118"/>
      <c r="B217" s="145">
        <v>29</v>
      </c>
      <c r="C217" s="146">
        <v>85.1896</v>
      </c>
      <c r="D217" s="146">
        <v>85.1956</v>
      </c>
      <c r="E217" s="147">
        <f t="shared" si="15"/>
        <v>0.006000000000000227</v>
      </c>
      <c r="F217" s="265">
        <f t="shared" si="16"/>
        <v>18.12031891761364</v>
      </c>
      <c r="G217" s="147">
        <f t="shared" si="17"/>
        <v>331.11999999999995</v>
      </c>
      <c r="H217" s="145">
        <v>68</v>
      </c>
      <c r="I217" s="147">
        <v>792.18</v>
      </c>
      <c r="J217" s="147">
        <v>461.06</v>
      </c>
    </row>
    <row r="218" spans="1:10" ht="24">
      <c r="A218" s="118"/>
      <c r="B218" s="145">
        <v>30</v>
      </c>
      <c r="C218" s="146">
        <v>84.9357</v>
      </c>
      <c r="D218" s="146">
        <v>84.9414</v>
      </c>
      <c r="E218" s="147">
        <f t="shared" si="15"/>
        <v>0.005700000000004479</v>
      </c>
      <c r="F218" s="265">
        <f t="shared" si="16"/>
        <v>17.973701636566958</v>
      </c>
      <c r="G218" s="147">
        <f t="shared" si="17"/>
        <v>317.13</v>
      </c>
      <c r="H218" s="145">
        <v>69</v>
      </c>
      <c r="I218" s="147">
        <v>703.03</v>
      </c>
      <c r="J218" s="147">
        <v>385.9</v>
      </c>
    </row>
    <row r="219" spans="1:10" ht="24">
      <c r="A219" s="118">
        <v>21927</v>
      </c>
      <c r="B219" s="145">
        <v>31</v>
      </c>
      <c r="C219" s="146">
        <v>84.851</v>
      </c>
      <c r="D219" s="146">
        <v>84.868</v>
      </c>
      <c r="E219" s="147">
        <f t="shared" si="15"/>
        <v>0.016999999999995907</v>
      </c>
      <c r="F219" s="265">
        <f t="shared" si="16"/>
        <v>62.13450292396164</v>
      </c>
      <c r="G219" s="147">
        <f t="shared" si="17"/>
        <v>273.6</v>
      </c>
      <c r="H219" s="145">
        <v>70</v>
      </c>
      <c r="I219" s="147">
        <v>838.84</v>
      </c>
      <c r="J219" s="147">
        <v>565.24</v>
      </c>
    </row>
    <row r="220" spans="1:10" ht="24">
      <c r="A220" s="118"/>
      <c r="B220" s="145">
        <v>32</v>
      </c>
      <c r="C220" s="146">
        <v>84.987</v>
      </c>
      <c r="D220" s="146">
        <v>84.9994</v>
      </c>
      <c r="E220" s="147">
        <f t="shared" si="15"/>
        <v>0.012399999999999523</v>
      </c>
      <c r="F220" s="265">
        <f t="shared" si="16"/>
        <v>36.94104328655979</v>
      </c>
      <c r="G220" s="147">
        <f t="shared" si="17"/>
        <v>335.66999999999996</v>
      </c>
      <c r="H220" s="145">
        <v>71</v>
      </c>
      <c r="I220" s="147">
        <v>715.18</v>
      </c>
      <c r="J220" s="147">
        <v>379.51</v>
      </c>
    </row>
    <row r="221" spans="1:10" ht="24">
      <c r="A221" s="118"/>
      <c r="B221" s="145">
        <v>33</v>
      </c>
      <c r="C221" s="146">
        <v>85.9397</v>
      </c>
      <c r="D221" s="146">
        <v>85.9575</v>
      </c>
      <c r="E221" s="147">
        <f t="shared" si="15"/>
        <v>0.017799999999994043</v>
      </c>
      <c r="F221" s="265">
        <f t="shared" si="16"/>
        <v>53.336529529841606</v>
      </c>
      <c r="G221" s="147">
        <f t="shared" si="17"/>
        <v>333.73</v>
      </c>
      <c r="H221" s="145">
        <v>72</v>
      </c>
      <c r="I221" s="147">
        <v>700.99</v>
      </c>
      <c r="J221" s="147">
        <v>367.26</v>
      </c>
    </row>
    <row r="222" spans="1:10" ht="24">
      <c r="A222" s="118">
        <v>21934</v>
      </c>
      <c r="B222" s="145">
        <v>34</v>
      </c>
      <c r="C222" s="146">
        <v>83.6687</v>
      </c>
      <c r="D222" s="146">
        <v>83.68</v>
      </c>
      <c r="E222" s="147">
        <f t="shared" si="15"/>
        <v>0.011300000000005639</v>
      </c>
      <c r="F222" s="265">
        <f t="shared" si="16"/>
        <v>37.662900376647805</v>
      </c>
      <c r="G222" s="147">
        <f t="shared" si="17"/>
        <v>300.03</v>
      </c>
      <c r="H222" s="145">
        <v>73</v>
      </c>
      <c r="I222" s="147">
        <v>738.93</v>
      </c>
      <c r="J222" s="147">
        <v>438.9</v>
      </c>
    </row>
    <row r="223" spans="1:10" ht="24">
      <c r="A223" s="118"/>
      <c r="B223" s="145">
        <v>35</v>
      </c>
      <c r="C223" s="146">
        <v>84.9784</v>
      </c>
      <c r="D223" s="146">
        <v>84.9916</v>
      </c>
      <c r="E223" s="147">
        <f t="shared" si="15"/>
        <v>0.013200000000011869</v>
      </c>
      <c r="F223" s="265">
        <f t="shared" si="16"/>
        <v>42.12541886073677</v>
      </c>
      <c r="G223" s="147">
        <f t="shared" si="17"/>
        <v>313.35</v>
      </c>
      <c r="H223" s="145">
        <v>74</v>
      </c>
      <c r="I223" s="147">
        <v>679.24</v>
      </c>
      <c r="J223" s="147">
        <v>365.89</v>
      </c>
    </row>
    <row r="224" spans="1:10" ht="24">
      <c r="A224" s="118"/>
      <c r="B224" s="145">
        <v>36</v>
      </c>
      <c r="C224" s="146">
        <v>84.5382</v>
      </c>
      <c r="D224" s="146">
        <v>84.5455</v>
      </c>
      <c r="E224" s="147">
        <f t="shared" si="15"/>
        <v>0.00730000000000075</v>
      </c>
      <c r="F224" s="265">
        <f t="shared" si="16"/>
        <v>26.729156750030207</v>
      </c>
      <c r="G224" s="147">
        <f t="shared" si="17"/>
        <v>273.11</v>
      </c>
      <c r="H224" s="145">
        <v>75</v>
      </c>
      <c r="I224" s="147">
        <v>728.23</v>
      </c>
      <c r="J224" s="147">
        <v>455.12</v>
      </c>
    </row>
    <row r="225" spans="1:10" ht="24">
      <c r="A225" s="118">
        <v>21954</v>
      </c>
      <c r="B225" s="145">
        <v>34</v>
      </c>
      <c r="C225" s="146">
        <v>83.7212</v>
      </c>
      <c r="D225" s="146">
        <v>83.7342</v>
      </c>
      <c r="E225" s="147">
        <f t="shared" si="15"/>
        <v>0.01300000000000523</v>
      </c>
      <c r="F225" s="265">
        <f t="shared" si="16"/>
        <v>43.36658104548563</v>
      </c>
      <c r="G225" s="147">
        <f t="shared" si="17"/>
        <v>299.77000000000004</v>
      </c>
      <c r="H225" s="145">
        <v>76</v>
      </c>
      <c r="I225" s="147">
        <v>775.47</v>
      </c>
      <c r="J225" s="147">
        <v>475.7</v>
      </c>
    </row>
    <row r="226" spans="1:10" ht="24">
      <c r="A226" s="118"/>
      <c r="B226" s="145">
        <v>35</v>
      </c>
      <c r="C226" s="146">
        <v>84.9853</v>
      </c>
      <c r="D226" s="146">
        <v>84.999</v>
      </c>
      <c r="E226" s="147">
        <f t="shared" si="15"/>
        <v>0.013700000000000045</v>
      </c>
      <c r="F226" s="265">
        <f t="shared" si="16"/>
        <v>48.41673734803521</v>
      </c>
      <c r="G226" s="147">
        <f t="shared" si="17"/>
        <v>282.96000000000004</v>
      </c>
      <c r="H226" s="145">
        <v>77</v>
      </c>
      <c r="I226" s="147">
        <v>836.64</v>
      </c>
      <c r="J226" s="147">
        <v>553.68</v>
      </c>
    </row>
    <row r="227" spans="1:10" ht="24.75" thickBot="1">
      <c r="A227" s="223"/>
      <c r="B227" s="224">
        <v>36</v>
      </c>
      <c r="C227" s="225">
        <v>84.5533</v>
      </c>
      <c r="D227" s="225">
        <v>84.5627</v>
      </c>
      <c r="E227" s="226">
        <f t="shared" si="15"/>
        <v>0.00940000000001362</v>
      </c>
      <c r="F227" s="269">
        <f t="shared" si="16"/>
        <v>27.15664182126775</v>
      </c>
      <c r="G227" s="226">
        <f t="shared" si="17"/>
        <v>346.14000000000004</v>
      </c>
      <c r="H227" s="224">
        <v>78</v>
      </c>
      <c r="I227" s="226">
        <v>688.69</v>
      </c>
      <c r="J227" s="226">
        <v>342.55</v>
      </c>
    </row>
    <row r="228" spans="1:12" ht="24">
      <c r="A228" s="219">
        <v>22012</v>
      </c>
      <c r="B228" s="220">
        <v>10</v>
      </c>
      <c r="C228" s="221">
        <v>85.0624</v>
      </c>
      <c r="D228" s="221">
        <v>85.0712</v>
      </c>
      <c r="E228" s="222">
        <f t="shared" si="15"/>
        <v>0.008800000000007913</v>
      </c>
      <c r="F228" s="267">
        <f t="shared" si="16"/>
        <v>32.298319019334635</v>
      </c>
      <c r="G228" s="222">
        <f t="shared" si="17"/>
        <v>272.4599999999999</v>
      </c>
      <c r="H228" s="220">
        <v>1</v>
      </c>
      <c r="I228" s="222">
        <v>820.78</v>
      </c>
      <c r="J228" s="222">
        <v>548.32</v>
      </c>
      <c r="L228" t="s">
        <v>159</v>
      </c>
    </row>
    <row r="229" spans="1:10" ht="24">
      <c r="A229" s="118"/>
      <c r="B229" s="145">
        <v>11</v>
      </c>
      <c r="C229" s="146">
        <v>86.0708</v>
      </c>
      <c r="D229" s="146">
        <v>86.0737</v>
      </c>
      <c r="E229" s="147">
        <f t="shared" si="15"/>
        <v>0.002899999999996794</v>
      </c>
      <c r="F229" s="265">
        <f t="shared" si="16"/>
        <v>10.302685803598102</v>
      </c>
      <c r="G229" s="147">
        <f t="shared" si="17"/>
        <v>281.48</v>
      </c>
      <c r="H229" s="145">
        <v>2</v>
      </c>
      <c r="I229" s="147">
        <v>824.49</v>
      </c>
      <c r="J229" s="147">
        <v>543.01</v>
      </c>
    </row>
    <row r="230" spans="1:10" ht="24">
      <c r="A230" s="118"/>
      <c r="B230" s="145">
        <v>12</v>
      </c>
      <c r="C230" s="146">
        <v>84.8259</v>
      </c>
      <c r="D230" s="146">
        <v>84.831</v>
      </c>
      <c r="E230" s="147">
        <f t="shared" si="15"/>
        <v>0.005099999999998772</v>
      </c>
      <c r="F230" s="265">
        <f t="shared" si="16"/>
        <v>18.14559168860305</v>
      </c>
      <c r="G230" s="147">
        <f t="shared" si="17"/>
        <v>281.05999999999995</v>
      </c>
      <c r="H230" s="145">
        <v>3</v>
      </c>
      <c r="I230" s="147">
        <v>823.25</v>
      </c>
      <c r="J230" s="147">
        <v>542.19</v>
      </c>
    </row>
    <row r="231" spans="1:10" ht="24">
      <c r="A231" s="118">
        <v>22024</v>
      </c>
      <c r="B231" s="145">
        <v>13</v>
      </c>
      <c r="C231" s="146">
        <v>86.7204</v>
      </c>
      <c r="D231" s="146">
        <v>86.7415</v>
      </c>
      <c r="E231" s="147">
        <f t="shared" si="15"/>
        <v>0.021100000000004115</v>
      </c>
      <c r="F231" s="265">
        <f t="shared" si="16"/>
        <v>65.03112864452973</v>
      </c>
      <c r="G231" s="147">
        <f t="shared" si="17"/>
        <v>324.46</v>
      </c>
      <c r="H231" s="145">
        <v>4</v>
      </c>
      <c r="I231" s="147">
        <v>722.89</v>
      </c>
      <c r="J231" s="147">
        <v>398.43</v>
      </c>
    </row>
    <row r="232" spans="1:10" ht="24">
      <c r="A232" s="118"/>
      <c r="B232" s="145">
        <v>14</v>
      </c>
      <c r="C232" s="146">
        <v>85.9266</v>
      </c>
      <c r="D232" s="146">
        <v>85.952</v>
      </c>
      <c r="E232" s="147">
        <f t="shared" si="15"/>
        <v>0.025400000000004752</v>
      </c>
      <c r="F232" s="265">
        <f t="shared" si="16"/>
        <v>76.67924528303323</v>
      </c>
      <c r="G232" s="147">
        <f t="shared" si="17"/>
        <v>331.24999999999994</v>
      </c>
      <c r="H232" s="145">
        <v>5</v>
      </c>
      <c r="I232" s="147">
        <v>692.42</v>
      </c>
      <c r="J232" s="147">
        <v>361.17</v>
      </c>
    </row>
    <row r="233" spans="1:10" ht="24">
      <c r="A233" s="118"/>
      <c r="B233" s="145">
        <v>15</v>
      </c>
      <c r="C233" s="146">
        <v>86.9753</v>
      </c>
      <c r="D233" s="146">
        <v>87.0012</v>
      </c>
      <c r="E233" s="147">
        <f t="shared" si="15"/>
        <v>0.02589999999999293</v>
      </c>
      <c r="F233" s="265">
        <f t="shared" si="16"/>
        <v>86.89817144771995</v>
      </c>
      <c r="G233" s="147">
        <f t="shared" si="17"/>
        <v>298.04999999999995</v>
      </c>
      <c r="H233" s="145">
        <v>6</v>
      </c>
      <c r="I233" s="147">
        <v>671.17</v>
      </c>
      <c r="J233" s="147">
        <v>373.12</v>
      </c>
    </row>
    <row r="234" spans="1:10" ht="24">
      <c r="A234" s="118">
        <v>22045</v>
      </c>
      <c r="B234" s="145">
        <v>28</v>
      </c>
      <c r="C234" s="146">
        <v>87.2085</v>
      </c>
      <c r="D234" s="146">
        <v>87.2191</v>
      </c>
      <c r="E234" s="147">
        <f t="shared" si="15"/>
        <v>0.010599999999996612</v>
      </c>
      <c r="F234" s="265">
        <f t="shared" si="16"/>
        <v>36.58326143225751</v>
      </c>
      <c r="G234" s="147">
        <f t="shared" si="17"/>
        <v>289.75</v>
      </c>
      <c r="H234" s="145">
        <v>7</v>
      </c>
      <c r="I234" s="147">
        <v>851.62</v>
      </c>
      <c r="J234" s="147">
        <v>561.87</v>
      </c>
    </row>
    <row r="235" spans="1:10" ht="24">
      <c r="A235" s="118"/>
      <c r="B235" s="145">
        <v>29</v>
      </c>
      <c r="C235" s="146">
        <v>85.2356</v>
      </c>
      <c r="D235" s="146">
        <v>85.2458</v>
      </c>
      <c r="E235" s="147">
        <f t="shared" si="15"/>
        <v>0.010199999999997544</v>
      </c>
      <c r="F235" s="265">
        <f t="shared" si="16"/>
        <v>32.865059930395496</v>
      </c>
      <c r="G235" s="147">
        <f t="shared" si="17"/>
        <v>310.35999999999996</v>
      </c>
      <c r="H235" s="145">
        <v>8</v>
      </c>
      <c r="I235" s="147">
        <v>786.03</v>
      </c>
      <c r="J235" s="147">
        <v>475.67</v>
      </c>
    </row>
    <row r="236" spans="1:10" ht="24">
      <c r="A236" s="118"/>
      <c r="B236" s="145">
        <v>30</v>
      </c>
      <c r="C236" s="146">
        <v>84.9608</v>
      </c>
      <c r="D236" s="146">
        <v>84.9709</v>
      </c>
      <c r="E236" s="147">
        <f t="shared" si="15"/>
        <v>0.010099999999994225</v>
      </c>
      <c r="F236" s="265">
        <f t="shared" si="16"/>
        <v>33.44038671653221</v>
      </c>
      <c r="G236" s="147">
        <f t="shared" si="17"/>
        <v>302.03000000000003</v>
      </c>
      <c r="H236" s="145">
        <v>9</v>
      </c>
      <c r="I236" s="147">
        <v>764.61</v>
      </c>
      <c r="J236" s="147">
        <v>462.58</v>
      </c>
    </row>
    <row r="237" spans="1:10" ht="24">
      <c r="A237" s="118">
        <v>22054</v>
      </c>
      <c r="B237" s="145">
        <v>31</v>
      </c>
      <c r="C237" s="146">
        <v>84.878</v>
      </c>
      <c r="D237" s="146">
        <v>84.9364</v>
      </c>
      <c r="E237" s="147">
        <f t="shared" si="15"/>
        <v>0.058400000000006</v>
      </c>
      <c r="F237" s="265">
        <f t="shared" si="16"/>
        <v>172.39852398525755</v>
      </c>
      <c r="G237" s="147">
        <f t="shared" si="17"/>
        <v>338.75000000000006</v>
      </c>
      <c r="H237" s="145">
        <v>10</v>
      </c>
      <c r="I237" s="147">
        <v>707.96</v>
      </c>
      <c r="J237" s="147">
        <v>369.21</v>
      </c>
    </row>
    <row r="238" spans="1:10" ht="24">
      <c r="A238" s="118"/>
      <c r="B238" s="145">
        <v>32</v>
      </c>
      <c r="C238" s="146">
        <v>85.0041</v>
      </c>
      <c r="D238" s="146">
        <v>85.0652</v>
      </c>
      <c r="E238" s="147">
        <f t="shared" si="15"/>
        <v>0.06110000000001037</v>
      </c>
      <c r="F238" s="265">
        <f t="shared" si="16"/>
        <v>168.80784638765124</v>
      </c>
      <c r="G238" s="147">
        <f t="shared" si="17"/>
        <v>361.95</v>
      </c>
      <c r="H238" s="145">
        <v>11</v>
      </c>
      <c r="I238" s="147">
        <v>731.29</v>
      </c>
      <c r="J238" s="147">
        <v>369.34</v>
      </c>
    </row>
    <row r="239" spans="1:10" ht="24">
      <c r="A239" s="118"/>
      <c r="B239" s="145">
        <v>33</v>
      </c>
      <c r="C239" s="146">
        <v>85.9987</v>
      </c>
      <c r="D239" s="146">
        <v>86.0491</v>
      </c>
      <c r="E239" s="147">
        <f t="shared" si="15"/>
        <v>0.050399999999996226</v>
      </c>
      <c r="F239" s="265">
        <f t="shared" si="16"/>
        <v>157.53938484619974</v>
      </c>
      <c r="G239" s="147">
        <f t="shared" si="17"/>
        <v>319.92</v>
      </c>
      <c r="H239" s="145">
        <v>12</v>
      </c>
      <c r="I239" s="147">
        <v>820.87</v>
      </c>
      <c r="J239" s="147">
        <v>500.95</v>
      </c>
    </row>
    <row r="240" spans="1:10" ht="24">
      <c r="A240" s="118">
        <v>22058</v>
      </c>
      <c r="B240" s="145">
        <v>34</v>
      </c>
      <c r="C240" s="146">
        <v>83.7278</v>
      </c>
      <c r="D240" s="146">
        <v>83.7662</v>
      </c>
      <c r="E240" s="147">
        <f t="shared" si="15"/>
        <v>0.03839999999999577</v>
      </c>
      <c r="F240" s="265">
        <f t="shared" si="16"/>
        <v>116.89497716893692</v>
      </c>
      <c r="G240" s="147">
        <f t="shared" si="17"/>
        <v>328.49999999999994</v>
      </c>
      <c r="H240" s="145">
        <v>13</v>
      </c>
      <c r="I240" s="147">
        <v>714.41</v>
      </c>
      <c r="J240" s="147">
        <v>385.91</v>
      </c>
    </row>
    <row r="241" spans="1:10" ht="24">
      <c r="A241" s="118"/>
      <c r="B241" s="145">
        <v>35</v>
      </c>
      <c r="C241" s="146">
        <v>85.0092</v>
      </c>
      <c r="D241" s="146">
        <v>85.0482</v>
      </c>
      <c r="E241" s="147">
        <f t="shared" si="15"/>
        <v>0.03899999999998727</v>
      </c>
      <c r="F241" s="265">
        <f t="shared" si="16"/>
        <v>127.73065208131291</v>
      </c>
      <c r="G241" s="147">
        <f t="shared" si="17"/>
        <v>305.33</v>
      </c>
      <c r="H241" s="145">
        <v>14</v>
      </c>
      <c r="I241" s="147">
        <v>805.27</v>
      </c>
      <c r="J241" s="147">
        <v>499.94</v>
      </c>
    </row>
    <row r="242" spans="1:10" ht="24">
      <c r="A242" s="118"/>
      <c r="B242" s="145">
        <v>36</v>
      </c>
      <c r="C242" s="146">
        <v>84.5761</v>
      </c>
      <c r="D242" s="146">
        <v>84.6143</v>
      </c>
      <c r="E242" s="147">
        <f t="shared" si="15"/>
        <v>0.03820000000000334</v>
      </c>
      <c r="F242" s="265">
        <f t="shared" si="16"/>
        <v>111.82669789228143</v>
      </c>
      <c r="G242" s="147">
        <f t="shared" si="17"/>
        <v>341.6</v>
      </c>
      <c r="H242" s="145">
        <v>15</v>
      </c>
      <c r="I242" s="147">
        <v>708.96</v>
      </c>
      <c r="J242" s="147">
        <v>367.36</v>
      </c>
    </row>
    <row r="243" spans="1:10" ht="24">
      <c r="A243" s="118">
        <v>22069</v>
      </c>
      <c r="B243" s="145">
        <v>10</v>
      </c>
      <c r="C243" s="146">
        <v>85.0873</v>
      </c>
      <c r="D243" s="146">
        <v>85.1436</v>
      </c>
      <c r="E243" s="147">
        <f t="shared" si="15"/>
        <v>0.056300000000007344</v>
      </c>
      <c r="F243" s="265">
        <f t="shared" si="16"/>
        <v>163.70086066529237</v>
      </c>
      <c r="G243" s="147">
        <f t="shared" si="17"/>
        <v>343.91999999999996</v>
      </c>
      <c r="H243" s="145">
        <v>16</v>
      </c>
      <c r="I243" s="147">
        <v>759.3</v>
      </c>
      <c r="J243" s="147">
        <v>415.38</v>
      </c>
    </row>
    <row r="244" spans="1:10" ht="24">
      <c r="A244" s="118"/>
      <c r="B244" s="145">
        <v>11</v>
      </c>
      <c r="C244" s="146">
        <v>86.1624</v>
      </c>
      <c r="D244" s="146">
        <v>86.248</v>
      </c>
      <c r="E244" s="147">
        <f t="shared" si="15"/>
        <v>0.08559999999999945</v>
      </c>
      <c r="F244" s="265">
        <f t="shared" si="16"/>
        <v>249.01818181818024</v>
      </c>
      <c r="G244" s="147">
        <f t="shared" si="17"/>
        <v>343.74999999999994</v>
      </c>
      <c r="H244" s="145">
        <v>17</v>
      </c>
      <c r="I244" s="147">
        <v>737.29</v>
      </c>
      <c r="J244" s="147">
        <v>393.54</v>
      </c>
    </row>
    <row r="245" spans="1:10" ht="24">
      <c r="A245" s="118"/>
      <c r="B245" s="145">
        <v>12</v>
      </c>
      <c r="C245" s="146">
        <v>84.8321</v>
      </c>
      <c r="D245" s="146">
        <v>84.8869</v>
      </c>
      <c r="E245" s="147">
        <f t="shared" si="15"/>
        <v>0.05480000000000018</v>
      </c>
      <c r="F245" s="265">
        <f t="shared" si="16"/>
        <v>179.65446021702846</v>
      </c>
      <c r="G245" s="147">
        <f t="shared" si="17"/>
        <v>305.03</v>
      </c>
      <c r="H245" s="145">
        <v>18</v>
      </c>
      <c r="I245" s="147">
        <v>829.51</v>
      </c>
      <c r="J245" s="147">
        <v>524.48</v>
      </c>
    </row>
    <row r="246" spans="1:10" ht="24">
      <c r="A246" s="118">
        <v>22082</v>
      </c>
      <c r="B246" s="145">
        <v>13</v>
      </c>
      <c r="C246" s="146">
        <v>86.7454</v>
      </c>
      <c r="D246" s="146">
        <v>86.8196</v>
      </c>
      <c r="E246" s="147">
        <f t="shared" si="15"/>
        <v>0.0741999999999905</v>
      </c>
      <c r="F246" s="265">
        <f t="shared" si="16"/>
        <v>244.81177208086868</v>
      </c>
      <c r="G246" s="147">
        <f t="shared" si="17"/>
        <v>303.09000000000003</v>
      </c>
      <c r="H246" s="145">
        <v>19</v>
      </c>
      <c r="I246" s="147">
        <v>830.94</v>
      </c>
      <c r="J246" s="147">
        <v>527.85</v>
      </c>
    </row>
    <row r="247" spans="1:10" ht="24">
      <c r="A247" s="118"/>
      <c r="B247" s="145">
        <v>14</v>
      </c>
      <c r="C247" s="146">
        <v>85.9986</v>
      </c>
      <c r="D247" s="146">
        <v>86.0901</v>
      </c>
      <c r="E247" s="147">
        <f t="shared" si="15"/>
        <v>0.09150000000001057</v>
      </c>
      <c r="F247" s="265">
        <f t="shared" si="16"/>
        <v>301.2841620020104</v>
      </c>
      <c r="G247" s="147">
        <f t="shared" si="17"/>
        <v>303.70000000000005</v>
      </c>
      <c r="H247" s="145">
        <v>20</v>
      </c>
      <c r="I247" s="147">
        <v>868.51</v>
      </c>
      <c r="J247" s="147">
        <v>564.81</v>
      </c>
    </row>
    <row r="248" spans="1:10" ht="24">
      <c r="A248" s="118"/>
      <c r="B248" s="145">
        <v>15</v>
      </c>
      <c r="C248" s="146">
        <v>87.0176</v>
      </c>
      <c r="D248" s="146">
        <v>87.0996</v>
      </c>
      <c r="E248" s="147">
        <f t="shared" si="15"/>
        <v>0.08199999999999363</v>
      </c>
      <c r="F248" s="265">
        <f t="shared" si="16"/>
        <v>253.0005245132629</v>
      </c>
      <c r="G248" s="147">
        <f t="shared" si="17"/>
        <v>324.10999999999996</v>
      </c>
      <c r="H248" s="145">
        <v>21</v>
      </c>
      <c r="I248" s="147">
        <v>809.68</v>
      </c>
      <c r="J248" s="147">
        <v>485.57</v>
      </c>
    </row>
    <row r="249" spans="1:10" ht="24">
      <c r="A249" s="118">
        <v>22089</v>
      </c>
      <c r="B249" s="145">
        <v>16</v>
      </c>
      <c r="C249" s="146">
        <v>86.2089</v>
      </c>
      <c r="D249" s="146">
        <v>86.272</v>
      </c>
      <c r="E249" s="147">
        <f t="shared" si="15"/>
        <v>0.06310000000000571</v>
      </c>
      <c r="F249" s="265">
        <f t="shared" si="16"/>
        <v>193.226359627651</v>
      </c>
      <c r="G249" s="147">
        <f t="shared" si="17"/>
        <v>326.56</v>
      </c>
      <c r="H249" s="145">
        <v>22</v>
      </c>
      <c r="I249" s="147">
        <v>691.38</v>
      </c>
      <c r="J249" s="147">
        <v>364.82</v>
      </c>
    </row>
    <row r="250" spans="1:10" ht="24">
      <c r="A250" s="118"/>
      <c r="B250" s="145">
        <v>17</v>
      </c>
      <c r="C250" s="146">
        <v>87.234</v>
      </c>
      <c r="D250" s="146">
        <v>87.6739</v>
      </c>
      <c r="E250" s="147">
        <f t="shared" si="15"/>
        <v>0.4399000000000086</v>
      </c>
      <c r="F250" s="265">
        <f t="shared" si="16"/>
        <v>1340.1779185961757</v>
      </c>
      <c r="G250" s="147">
        <f t="shared" si="17"/>
        <v>328.23999999999995</v>
      </c>
      <c r="H250" s="145">
        <v>23</v>
      </c>
      <c r="I250" s="147">
        <v>663.66</v>
      </c>
      <c r="J250" s="147">
        <v>335.42</v>
      </c>
    </row>
    <row r="251" spans="1:10" ht="24">
      <c r="A251" s="118"/>
      <c r="B251" s="145">
        <v>18</v>
      </c>
      <c r="C251" s="146">
        <v>85.1892</v>
      </c>
      <c r="D251" s="146">
        <v>85.2497</v>
      </c>
      <c r="E251" s="147">
        <f t="shared" si="15"/>
        <v>0.06050000000000466</v>
      </c>
      <c r="F251" s="265">
        <f t="shared" si="16"/>
        <v>194.94747696076777</v>
      </c>
      <c r="G251" s="147">
        <f t="shared" si="17"/>
        <v>310.34</v>
      </c>
      <c r="H251" s="145">
        <v>24</v>
      </c>
      <c r="I251" s="147">
        <v>794.91</v>
      </c>
      <c r="J251" s="147">
        <v>484.57</v>
      </c>
    </row>
    <row r="252" spans="1:10" ht="24">
      <c r="A252" s="118">
        <v>22109</v>
      </c>
      <c r="B252" s="145">
        <v>25</v>
      </c>
      <c r="C252" s="146">
        <v>87.1003</v>
      </c>
      <c r="D252" s="146">
        <v>87.3003</v>
      </c>
      <c r="E252" s="147">
        <f t="shared" si="15"/>
        <v>0.19999999999998863</v>
      </c>
      <c r="F252" s="265">
        <f t="shared" si="16"/>
        <v>619.7514796566225</v>
      </c>
      <c r="G252" s="147">
        <f t="shared" si="17"/>
        <v>322.71</v>
      </c>
      <c r="H252" s="145">
        <v>25</v>
      </c>
      <c r="I252" s="147">
        <v>729.42</v>
      </c>
      <c r="J252" s="147">
        <v>406.71</v>
      </c>
    </row>
    <row r="253" spans="1:10" ht="24">
      <c r="A253" s="118"/>
      <c r="B253" s="145">
        <v>26</v>
      </c>
      <c r="C253" s="146">
        <v>85.8334</v>
      </c>
      <c r="D253" s="146">
        <v>86.0332</v>
      </c>
      <c r="E253" s="147">
        <f t="shared" si="15"/>
        <v>0.1997999999999962</v>
      </c>
      <c r="F253" s="265">
        <f t="shared" si="16"/>
        <v>622.5074775672863</v>
      </c>
      <c r="G253" s="147">
        <f t="shared" si="17"/>
        <v>320.96000000000004</v>
      </c>
      <c r="H253" s="145">
        <v>26</v>
      </c>
      <c r="I253" s="147">
        <v>831.24</v>
      </c>
      <c r="J253" s="147">
        <v>510.28</v>
      </c>
    </row>
    <row r="254" spans="1:10" ht="24">
      <c r="A254" s="118"/>
      <c r="B254" s="145">
        <v>27</v>
      </c>
      <c r="C254" s="146">
        <v>86.309</v>
      </c>
      <c r="D254" s="146">
        <v>86.4884</v>
      </c>
      <c r="E254" s="147">
        <f t="shared" si="15"/>
        <v>0.17940000000000111</v>
      </c>
      <c r="F254" s="265">
        <f t="shared" si="16"/>
        <v>681.9477705553695</v>
      </c>
      <c r="G254" s="147">
        <f t="shared" si="17"/>
        <v>263.07000000000005</v>
      </c>
      <c r="H254" s="145">
        <v>27</v>
      </c>
      <c r="I254" s="147">
        <v>904.87</v>
      </c>
      <c r="J254" s="147">
        <v>641.8</v>
      </c>
    </row>
    <row r="255" spans="1:10" ht="24">
      <c r="A255" s="118">
        <v>22117</v>
      </c>
      <c r="B255" s="145">
        <v>28</v>
      </c>
      <c r="C255" s="146">
        <v>87.2263</v>
      </c>
      <c r="D255" s="146">
        <v>87.44</v>
      </c>
      <c r="E255" s="147">
        <f t="shared" si="15"/>
        <v>0.2137000000000029</v>
      </c>
      <c r="F255" s="265">
        <f t="shared" si="16"/>
        <v>723.54833248689</v>
      </c>
      <c r="G255" s="147">
        <f t="shared" si="17"/>
        <v>295.3499999999999</v>
      </c>
      <c r="H255" s="145">
        <v>28</v>
      </c>
      <c r="I255" s="147">
        <v>850.29</v>
      </c>
      <c r="J255" s="147">
        <v>554.94</v>
      </c>
    </row>
    <row r="256" spans="1:10" ht="24">
      <c r="A256" s="118"/>
      <c r="B256" s="145">
        <v>29</v>
      </c>
      <c r="C256" s="146">
        <v>85.2286</v>
      </c>
      <c r="D256" s="146">
        <v>85.4913</v>
      </c>
      <c r="E256" s="147">
        <f t="shared" si="15"/>
        <v>0.26269999999999527</v>
      </c>
      <c r="F256" s="265">
        <f t="shared" si="16"/>
        <v>814.4726235505527</v>
      </c>
      <c r="G256" s="147">
        <f t="shared" si="17"/>
        <v>322.54</v>
      </c>
      <c r="H256" s="145">
        <v>29</v>
      </c>
      <c r="I256" s="147">
        <v>796.48</v>
      </c>
      <c r="J256" s="147">
        <v>473.94</v>
      </c>
    </row>
    <row r="257" spans="1:10" ht="24">
      <c r="A257" s="118"/>
      <c r="B257" s="145">
        <v>30</v>
      </c>
      <c r="C257" s="146">
        <v>85.0034</v>
      </c>
      <c r="D257" s="146">
        <v>85.2563</v>
      </c>
      <c r="E257" s="147">
        <f t="shared" si="15"/>
        <v>0.2528999999999968</v>
      </c>
      <c r="F257" s="265">
        <f t="shared" si="16"/>
        <v>721.7877732747212</v>
      </c>
      <c r="G257" s="147">
        <f t="shared" si="17"/>
        <v>350.38</v>
      </c>
      <c r="H257" s="145">
        <v>30</v>
      </c>
      <c r="I257" s="147">
        <v>710.52</v>
      </c>
      <c r="J257" s="147">
        <v>360.14</v>
      </c>
    </row>
    <row r="258" spans="1:10" ht="24">
      <c r="A258" s="118">
        <v>22118</v>
      </c>
      <c r="B258" s="145">
        <v>31</v>
      </c>
      <c r="C258" s="146">
        <v>84.8793</v>
      </c>
      <c r="D258" s="146">
        <v>85.0251</v>
      </c>
      <c r="E258" s="147">
        <f t="shared" si="15"/>
        <v>0.14579999999999416</v>
      </c>
      <c r="F258" s="265">
        <f t="shared" si="16"/>
        <v>403.7774516048469</v>
      </c>
      <c r="G258" s="147">
        <f t="shared" si="17"/>
        <v>361.09</v>
      </c>
      <c r="H258" s="145">
        <v>31</v>
      </c>
      <c r="I258" s="147">
        <v>728.54</v>
      </c>
      <c r="J258" s="147">
        <v>367.45</v>
      </c>
    </row>
    <row r="259" spans="1:10" ht="24">
      <c r="A259" s="118"/>
      <c r="B259" s="145">
        <v>32</v>
      </c>
      <c r="C259" s="146">
        <v>85.063</v>
      </c>
      <c r="D259" s="146">
        <v>85.1896</v>
      </c>
      <c r="E259" s="147">
        <f t="shared" si="15"/>
        <v>0.12659999999999627</v>
      </c>
      <c r="F259" s="265">
        <f t="shared" si="16"/>
        <v>414.33480608737113</v>
      </c>
      <c r="G259" s="147">
        <f t="shared" si="17"/>
        <v>305.55000000000007</v>
      </c>
      <c r="H259" s="145">
        <v>32</v>
      </c>
      <c r="I259" s="147">
        <v>834.94</v>
      </c>
      <c r="J259" s="147">
        <v>529.39</v>
      </c>
    </row>
    <row r="260" spans="1:10" ht="24">
      <c r="A260" s="118"/>
      <c r="B260" s="145">
        <v>33</v>
      </c>
      <c r="C260" s="146">
        <v>85.9905</v>
      </c>
      <c r="D260" s="146">
        <v>86.1183</v>
      </c>
      <c r="E260" s="147">
        <f t="shared" si="15"/>
        <v>0.12780000000000769</v>
      </c>
      <c r="F260" s="265">
        <f t="shared" si="16"/>
        <v>405.6241470149734</v>
      </c>
      <c r="G260" s="147">
        <f t="shared" si="17"/>
        <v>315.07000000000005</v>
      </c>
      <c r="H260" s="145">
        <v>33</v>
      </c>
      <c r="I260" s="147">
        <v>866.82</v>
      </c>
      <c r="J260" s="147">
        <v>551.75</v>
      </c>
    </row>
    <row r="261" spans="1:10" ht="24">
      <c r="A261" s="118">
        <v>22124</v>
      </c>
      <c r="B261" s="145">
        <v>34</v>
      </c>
      <c r="C261" s="146">
        <v>83.7715</v>
      </c>
      <c r="D261" s="146">
        <v>84.0198</v>
      </c>
      <c r="E261" s="147">
        <f t="shared" si="15"/>
        <v>0.2483000000000004</v>
      </c>
      <c r="F261" s="265">
        <f t="shared" si="16"/>
        <v>673.1916278060959</v>
      </c>
      <c r="G261" s="147">
        <f t="shared" si="17"/>
        <v>368.84</v>
      </c>
      <c r="H261" s="145">
        <v>34</v>
      </c>
      <c r="I261" s="147">
        <v>686.15</v>
      </c>
      <c r="J261" s="147">
        <v>317.31</v>
      </c>
    </row>
    <row r="262" spans="1:10" ht="24">
      <c r="A262" s="118"/>
      <c r="B262" s="145">
        <v>35</v>
      </c>
      <c r="C262" s="146">
        <v>85.0035</v>
      </c>
      <c r="D262" s="146">
        <v>85.2145</v>
      </c>
      <c r="E262" s="147">
        <f t="shared" si="15"/>
        <v>0.21099999999999852</v>
      </c>
      <c r="F262" s="265">
        <f t="shared" si="16"/>
        <v>718.0045598393797</v>
      </c>
      <c r="G262" s="147">
        <f t="shared" si="17"/>
        <v>293.87</v>
      </c>
      <c r="H262" s="145">
        <v>35</v>
      </c>
      <c r="I262" s="147">
        <v>856.17</v>
      </c>
      <c r="J262" s="147">
        <v>562.3</v>
      </c>
    </row>
    <row r="263" spans="1:10" ht="24">
      <c r="A263" s="118"/>
      <c r="B263" s="145">
        <v>36</v>
      </c>
      <c r="C263" s="146">
        <v>84.606</v>
      </c>
      <c r="D263" s="146">
        <v>84.8359</v>
      </c>
      <c r="E263" s="147">
        <f t="shared" si="15"/>
        <v>0.22990000000000066</v>
      </c>
      <c r="F263" s="265">
        <f t="shared" si="16"/>
        <v>739.323385644458</v>
      </c>
      <c r="G263" s="147">
        <f t="shared" si="17"/>
        <v>310.96000000000004</v>
      </c>
      <c r="H263" s="145">
        <v>36</v>
      </c>
      <c r="I263" s="147">
        <v>840.1</v>
      </c>
      <c r="J263" s="147">
        <v>529.14</v>
      </c>
    </row>
    <row r="264" spans="1:10" ht="24">
      <c r="A264" s="118">
        <v>22129</v>
      </c>
      <c r="B264" s="145">
        <v>19</v>
      </c>
      <c r="C264" s="146">
        <v>88.9701</v>
      </c>
      <c r="D264" s="146">
        <v>89.0002</v>
      </c>
      <c r="E264" s="147">
        <f t="shared" si="15"/>
        <v>0.030100000000004457</v>
      </c>
      <c r="F264" s="265">
        <f t="shared" si="16"/>
        <v>93.71400105857734</v>
      </c>
      <c r="G264" s="147">
        <f t="shared" si="17"/>
        <v>321.19</v>
      </c>
      <c r="H264" s="145">
        <v>37</v>
      </c>
      <c r="I264" s="147">
        <v>819.28</v>
      </c>
      <c r="J264" s="147">
        <v>498.09</v>
      </c>
    </row>
    <row r="265" spans="1:10" ht="24">
      <c r="A265" s="118"/>
      <c r="B265" s="145">
        <v>20</v>
      </c>
      <c r="C265" s="146">
        <v>84.7075</v>
      </c>
      <c r="D265" s="146">
        <v>84.7436</v>
      </c>
      <c r="E265" s="147">
        <f t="shared" si="15"/>
        <v>0.036100000000004684</v>
      </c>
      <c r="F265" s="265">
        <f t="shared" si="16"/>
        <v>107.40211829110045</v>
      </c>
      <c r="G265" s="147">
        <f t="shared" si="17"/>
        <v>336.12</v>
      </c>
      <c r="H265" s="145">
        <v>38</v>
      </c>
      <c r="I265" s="147">
        <v>855.41</v>
      </c>
      <c r="J265" s="147">
        <v>519.29</v>
      </c>
    </row>
    <row r="266" spans="1:10" ht="24">
      <c r="A266" s="118"/>
      <c r="B266" s="145">
        <v>21</v>
      </c>
      <c r="C266" s="146">
        <v>86.365</v>
      </c>
      <c r="D266" s="146">
        <v>86.4052</v>
      </c>
      <c r="E266" s="147">
        <f t="shared" si="15"/>
        <v>0.04019999999999868</v>
      </c>
      <c r="F266" s="265">
        <f t="shared" si="16"/>
        <v>102.45431607920759</v>
      </c>
      <c r="G266" s="147">
        <f t="shared" si="17"/>
        <v>392.37</v>
      </c>
      <c r="H266" s="145">
        <v>39</v>
      </c>
      <c r="I266" s="147">
        <v>709.86</v>
      </c>
      <c r="J266" s="147">
        <v>317.49</v>
      </c>
    </row>
    <row r="267" spans="1:10" ht="24">
      <c r="A267" s="118">
        <v>22149</v>
      </c>
      <c r="B267" s="145">
        <v>22</v>
      </c>
      <c r="C267" s="146">
        <v>85.1862</v>
      </c>
      <c r="D267" s="146">
        <v>85.2341</v>
      </c>
      <c r="E267" s="147">
        <f t="shared" si="15"/>
        <v>0.0478999999999985</v>
      </c>
      <c r="F267" s="265">
        <f t="shared" si="16"/>
        <v>129.92649252718826</v>
      </c>
      <c r="G267" s="147">
        <f t="shared" si="17"/>
        <v>368.67</v>
      </c>
      <c r="H267" s="145">
        <v>40</v>
      </c>
      <c r="I267" s="147">
        <v>726.88</v>
      </c>
      <c r="J267" s="147">
        <v>358.21</v>
      </c>
    </row>
    <row r="268" spans="1:10" ht="24">
      <c r="A268" s="118"/>
      <c r="B268" s="145">
        <v>23</v>
      </c>
      <c r="C268" s="146">
        <v>87.708</v>
      </c>
      <c r="D268" s="146">
        <v>87.7452</v>
      </c>
      <c r="E268" s="147">
        <f t="shared" si="15"/>
        <v>0.03719999999999857</v>
      </c>
      <c r="F268" s="265">
        <f t="shared" si="16"/>
        <v>108.27803003841704</v>
      </c>
      <c r="G268" s="147">
        <f t="shared" si="17"/>
        <v>343.56000000000006</v>
      </c>
      <c r="H268" s="145">
        <v>41</v>
      </c>
      <c r="I268" s="147">
        <v>835.34</v>
      </c>
      <c r="J268" s="147">
        <v>491.78</v>
      </c>
    </row>
    <row r="269" spans="1:10" ht="24">
      <c r="A269" s="118"/>
      <c r="B269" s="145">
        <v>24</v>
      </c>
      <c r="C269" s="146">
        <v>88.0774</v>
      </c>
      <c r="D269" s="146">
        <v>88.1136</v>
      </c>
      <c r="E269" s="147">
        <f t="shared" si="15"/>
        <v>0.036200000000008004</v>
      </c>
      <c r="F269" s="265">
        <f t="shared" si="16"/>
        <v>112.881599052069</v>
      </c>
      <c r="G269" s="147">
        <f t="shared" si="17"/>
        <v>320.68999999999994</v>
      </c>
      <c r="H269" s="145">
        <v>42</v>
      </c>
      <c r="I269" s="147">
        <v>903.63</v>
      </c>
      <c r="J269" s="147">
        <v>582.94</v>
      </c>
    </row>
    <row r="270" spans="1:10" ht="24">
      <c r="A270" s="118">
        <v>22157</v>
      </c>
      <c r="B270" s="145">
        <v>28</v>
      </c>
      <c r="C270" s="146">
        <v>87.1911</v>
      </c>
      <c r="D270" s="146">
        <v>87.2297</v>
      </c>
      <c r="E270" s="147">
        <f t="shared" si="15"/>
        <v>0.0385999999999882</v>
      </c>
      <c r="F270" s="265">
        <f t="shared" si="16"/>
        <v>140.69106283710525</v>
      </c>
      <c r="G270" s="147">
        <f t="shared" si="17"/>
        <v>274.36</v>
      </c>
      <c r="H270" s="145">
        <v>43</v>
      </c>
      <c r="I270" s="147">
        <v>836.61</v>
      </c>
      <c r="J270" s="147">
        <v>562.25</v>
      </c>
    </row>
    <row r="271" spans="1:10" ht="24">
      <c r="A271" s="118"/>
      <c r="B271" s="145">
        <v>29</v>
      </c>
      <c r="C271" s="146">
        <v>85.242</v>
      </c>
      <c r="D271" s="146">
        <v>85.2924</v>
      </c>
      <c r="E271" s="147">
        <f t="shared" si="15"/>
        <v>0.050399999999996226</v>
      </c>
      <c r="F271" s="265">
        <f t="shared" si="16"/>
        <v>153.405977963098</v>
      </c>
      <c r="G271" s="147">
        <f t="shared" si="17"/>
        <v>328.5400000000001</v>
      </c>
      <c r="H271" s="145">
        <v>44</v>
      </c>
      <c r="I271" s="147">
        <v>857.7</v>
      </c>
      <c r="J271" s="147">
        <v>529.16</v>
      </c>
    </row>
    <row r="272" spans="1:10" ht="24">
      <c r="A272" s="118"/>
      <c r="B272" s="145">
        <v>30</v>
      </c>
      <c r="C272" s="146">
        <v>84.9526</v>
      </c>
      <c r="D272" s="146">
        <v>85.0065</v>
      </c>
      <c r="E272" s="147">
        <f t="shared" si="15"/>
        <v>0.05389999999999873</v>
      </c>
      <c r="F272" s="265">
        <f t="shared" si="16"/>
        <v>163.63581165183743</v>
      </c>
      <c r="G272" s="147">
        <f t="shared" si="17"/>
        <v>329.39</v>
      </c>
      <c r="H272" s="145">
        <v>45</v>
      </c>
      <c r="I272" s="147">
        <v>881.08</v>
      </c>
      <c r="J272" s="147">
        <v>551.69</v>
      </c>
    </row>
    <row r="273" spans="1:10" ht="24">
      <c r="A273" s="118">
        <v>22168</v>
      </c>
      <c r="B273" s="145">
        <v>31</v>
      </c>
      <c r="C273" s="146">
        <v>84.8887</v>
      </c>
      <c r="D273" s="146">
        <v>85.0594</v>
      </c>
      <c r="E273" s="147">
        <f t="shared" si="15"/>
        <v>0.17069999999999652</v>
      </c>
      <c r="F273" s="265">
        <f t="shared" si="16"/>
        <v>466.82710714870785</v>
      </c>
      <c r="G273" s="147">
        <f t="shared" si="17"/>
        <v>365.65999999999997</v>
      </c>
      <c r="H273" s="145">
        <v>46</v>
      </c>
      <c r="I273" s="147">
        <v>746.56</v>
      </c>
      <c r="J273" s="147">
        <v>380.9</v>
      </c>
    </row>
    <row r="274" spans="1:10" ht="24">
      <c r="A274" s="118"/>
      <c r="B274" s="145">
        <v>32</v>
      </c>
      <c r="C274" s="146">
        <v>84.9872</v>
      </c>
      <c r="D274" s="146">
        <v>85.1722</v>
      </c>
      <c r="E274" s="147">
        <f t="shared" si="15"/>
        <v>0.18500000000000227</v>
      </c>
      <c r="F274" s="265">
        <f t="shared" si="16"/>
        <v>480.1204193916803</v>
      </c>
      <c r="G274" s="147">
        <f t="shared" si="17"/>
        <v>385.32000000000005</v>
      </c>
      <c r="H274" s="145">
        <v>47</v>
      </c>
      <c r="I274" s="147">
        <v>697.45</v>
      </c>
      <c r="J274" s="147">
        <v>312.13</v>
      </c>
    </row>
    <row r="275" spans="1:10" ht="24">
      <c r="A275" s="118"/>
      <c r="B275" s="145">
        <v>33</v>
      </c>
      <c r="C275" s="146">
        <v>85.9904</v>
      </c>
      <c r="D275" s="146">
        <v>86.1468</v>
      </c>
      <c r="E275" s="147">
        <f t="shared" si="15"/>
        <v>0.15640000000000498</v>
      </c>
      <c r="F275" s="265">
        <f t="shared" si="16"/>
        <v>469.79664173501834</v>
      </c>
      <c r="G275" s="147">
        <f t="shared" si="17"/>
        <v>332.91</v>
      </c>
      <c r="H275" s="145">
        <v>48</v>
      </c>
      <c r="I275" s="147">
        <v>838.84</v>
      </c>
      <c r="J275" s="147">
        <v>505.93</v>
      </c>
    </row>
    <row r="276" spans="1:10" ht="24">
      <c r="A276" s="118">
        <v>22171</v>
      </c>
      <c r="B276" s="145">
        <v>34</v>
      </c>
      <c r="C276" s="146">
        <v>83.7282</v>
      </c>
      <c r="D276" s="146">
        <v>83.8579</v>
      </c>
      <c r="E276" s="147">
        <f t="shared" si="15"/>
        <v>0.1296999999999997</v>
      </c>
      <c r="F276" s="265">
        <f t="shared" si="16"/>
        <v>337.67248112470634</v>
      </c>
      <c r="G276" s="147">
        <f t="shared" si="17"/>
        <v>384.1</v>
      </c>
      <c r="H276" s="145">
        <v>49</v>
      </c>
      <c r="I276" s="147">
        <v>723.37</v>
      </c>
      <c r="J276" s="147">
        <v>339.27</v>
      </c>
    </row>
    <row r="277" spans="1:10" ht="24">
      <c r="A277" s="118"/>
      <c r="B277" s="145">
        <v>35</v>
      </c>
      <c r="C277" s="146">
        <v>85.028</v>
      </c>
      <c r="D277" s="146">
        <v>85.1459</v>
      </c>
      <c r="E277" s="147">
        <f t="shared" si="15"/>
        <v>0.11789999999999168</v>
      </c>
      <c r="F277" s="265">
        <f t="shared" si="16"/>
        <v>312.38408139471056</v>
      </c>
      <c r="G277" s="147">
        <f t="shared" si="17"/>
        <v>377.42</v>
      </c>
      <c r="H277" s="145">
        <v>50</v>
      </c>
      <c r="I277" s="147">
        <v>713.5</v>
      </c>
      <c r="J277" s="147">
        <v>336.08</v>
      </c>
    </row>
    <row r="278" spans="1:10" ht="24">
      <c r="A278" s="118"/>
      <c r="B278" s="145">
        <v>36</v>
      </c>
      <c r="C278" s="146">
        <v>84.549</v>
      </c>
      <c r="D278" s="146">
        <v>84.6743</v>
      </c>
      <c r="E278" s="147">
        <f t="shared" si="15"/>
        <v>0.12529999999999575</v>
      </c>
      <c r="F278" s="265">
        <f t="shared" si="16"/>
        <v>327.31642329091653</v>
      </c>
      <c r="G278" s="147">
        <f t="shared" si="17"/>
        <v>382.81</v>
      </c>
      <c r="H278" s="145">
        <v>51</v>
      </c>
      <c r="I278" s="147">
        <v>758.02</v>
      </c>
      <c r="J278" s="147">
        <v>375.21</v>
      </c>
    </row>
    <row r="279" spans="1:10" ht="24">
      <c r="A279" s="118">
        <v>22176</v>
      </c>
      <c r="B279" s="145">
        <v>1</v>
      </c>
      <c r="C279" s="146">
        <v>85.4327</v>
      </c>
      <c r="D279" s="146">
        <v>85.7134</v>
      </c>
      <c r="E279" s="147">
        <f t="shared" si="15"/>
        <v>0.28069999999999595</v>
      </c>
      <c r="F279" s="265">
        <f t="shared" si="16"/>
        <v>854.0741191504776</v>
      </c>
      <c r="G279" s="147">
        <f t="shared" si="17"/>
        <v>328.65999999999997</v>
      </c>
      <c r="H279" s="145">
        <v>52</v>
      </c>
      <c r="I279" s="147">
        <v>859.17</v>
      </c>
      <c r="J279" s="147">
        <v>530.51</v>
      </c>
    </row>
    <row r="280" spans="1:10" ht="24">
      <c r="A280" s="118"/>
      <c r="B280" s="145">
        <v>2</v>
      </c>
      <c r="C280" s="146">
        <v>87.4878</v>
      </c>
      <c r="D280" s="146">
        <v>87.8005</v>
      </c>
      <c r="E280" s="147">
        <f t="shared" si="15"/>
        <v>0.31270000000000664</v>
      </c>
      <c r="F280" s="265">
        <f t="shared" si="16"/>
        <v>832.9559681415162</v>
      </c>
      <c r="G280" s="147">
        <f t="shared" si="17"/>
        <v>375.41</v>
      </c>
      <c r="H280" s="145">
        <v>53</v>
      </c>
      <c r="I280" s="147">
        <v>744.71</v>
      </c>
      <c r="J280" s="147">
        <v>369.3</v>
      </c>
    </row>
    <row r="281" spans="1:10" ht="24">
      <c r="A281" s="118"/>
      <c r="B281" s="145">
        <v>3</v>
      </c>
      <c r="C281" s="146">
        <v>85.9213</v>
      </c>
      <c r="D281" s="146">
        <v>86.1773</v>
      </c>
      <c r="E281" s="147">
        <f t="shared" si="15"/>
        <v>0.2560000000000002</v>
      </c>
      <c r="F281" s="265">
        <f t="shared" si="16"/>
        <v>828.8813339808976</v>
      </c>
      <c r="G281" s="147">
        <f t="shared" si="17"/>
        <v>308.85</v>
      </c>
      <c r="H281" s="145">
        <v>54</v>
      </c>
      <c r="I281" s="147">
        <v>856.27</v>
      </c>
      <c r="J281" s="147">
        <v>547.42</v>
      </c>
    </row>
    <row r="282" spans="1:10" ht="24">
      <c r="A282" s="118">
        <v>22177</v>
      </c>
      <c r="B282" s="145">
        <v>4</v>
      </c>
      <c r="C282" s="146">
        <v>85.02</v>
      </c>
      <c r="D282" s="146">
        <v>85.3254</v>
      </c>
      <c r="E282" s="147">
        <f t="shared" si="15"/>
        <v>0.3054000000000059</v>
      </c>
      <c r="F282" s="265">
        <f t="shared" si="16"/>
        <v>832.1299147162364</v>
      </c>
      <c r="G282" s="147">
        <f t="shared" si="17"/>
        <v>367.00999999999993</v>
      </c>
      <c r="H282" s="145">
        <v>55</v>
      </c>
      <c r="I282" s="147">
        <v>722.81</v>
      </c>
      <c r="J282" s="147">
        <v>355.8</v>
      </c>
    </row>
    <row r="283" spans="1:10" ht="24">
      <c r="A283" s="118"/>
      <c r="B283" s="145">
        <v>5</v>
      </c>
      <c r="C283" s="146">
        <v>85.0546</v>
      </c>
      <c r="D283" s="146">
        <v>85.3231</v>
      </c>
      <c r="E283" s="147">
        <f t="shared" si="15"/>
        <v>0.26850000000000307</v>
      </c>
      <c r="F283" s="265">
        <f t="shared" si="16"/>
        <v>844.4192848382022</v>
      </c>
      <c r="G283" s="147">
        <f t="shared" si="17"/>
        <v>317.9699999999999</v>
      </c>
      <c r="H283" s="145">
        <v>56</v>
      </c>
      <c r="I283" s="147">
        <v>882.66</v>
      </c>
      <c r="J283" s="147">
        <v>564.69</v>
      </c>
    </row>
    <row r="284" spans="1:10" ht="24">
      <c r="A284" s="118"/>
      <c r="B284" s="145">
        <v>6</v>
      </c>
      <c r="C284" s="146">
        <v>87.3947</v>
      </c>
      <c r="D284" s="146">
        <v>87.6611</v>
      </c>
      <c r="E284" s="147">
        <f t="shared" si="15"/>
        <v>0.2664000000000044</v>
      </c>
      <c r="F284" s="265">
        <f t="shared" si="16"/>
        <v>664.8863154216797</v>
      </c>
      <c r="G284" s="147">
        <f t="shared" si="17"/>
        <v>400.67</v>
      </c>
      <c r="H284" s="145">
        <v>57</v>
      </c>
      <c r="I284" s="147">
        <v>706.38</v>
      </c>
      <c r="J284" s="147">
        <v>305.71</v>
      </c>
    </row>
    <row r="285" spans="1:10" ht="24">
      <c r="A285" s="118">
        <v>22194</v>
      </c>
      <c r="B285" s="145">
        <v>28</v>
      </c>
      <c r="C285" s="146">
        <v>87.2556</v>
      </c>
      <c r="D285" s="146">
        <v>87.5636</v>
      </c>
      <c r="E285" s="147">
        <f t="shared" si="15"/>
        <v>0.3079999999999927</v>
      </c>
      <c r="F285" s="265">
        <f t="shared" si="16"/>
        <v>899.7429305912384</v>
      </c>
      <c r="G285" s="147">
        <f t="shared" si="17"/>
        <v>342.32</v>
      </c>
      <c r="H285" s="145">
        <v>58</v>
      </c>
      <c r="I285" s="147">
        <v>806.77</v>
      </c>
      <c r="J285" s="147">
        <v>464.45</v>
      </c>
    </row>
    <row r="286" spans="1:10" ht="24">
      <c r="A286" s="118"/>
      <c r="B286" s="145">
        <v>29</v>
      </c>
      <c r="C286" s="146">
        <v>85.2653</v>
      </c>
      <c r="D286" s="146">
        <v>85.5572</v>
      </c>
      <c r="E286" s="147">
        <f t="shared" si="15"/>
        <v>0.29189999999999827</v>
      </c>
      <c r="F286" s="265">
        <f t="shared" si="16"/>
        <v>817.8761557859295</v>
      </c>
      <c r="G286" s="147">
        <f t="shared" si="17"/>
        <v>356.9</v>
      </c>
      <c r="H286" s="145">
        <v>59</v>
      </c>
      <c r="I286" s="147">
        <v>778.77</v>
      </c>
      <c r="J286" s="147">
        <v>421.87</v>
      </c>
    </row>
    <row r="287" spans="1:10" ht="24">
      <c r="A287" s="118"/>
      <c r="B287" s="145">
        <v>30</v>
      </c>
      <c r="C287" s="146">
        <v>85.0281</v>
      </c>
      <c r="D287" s="146">
        <v>85.2706</v>
      </c>
      <c r="E287" s="147">
        <f t="shared" si="15"/>
        <v>0.24250000000000682</v>
      </c>
      <c r="F287" s="265">
        <f t="shared" si="16"/>
        <v>721.039486203636</v>
      </c>
      <c r="G287" s="147">
        <f t="shared" si="17"/>
        <v>336.31999999999994</v>
      </c>
      <c r="H287" s="145">
        <v>60</v>
      </c>
      <c r="I287" s="147">
        <v>888.51</v>
      </c>
      <c r="J287" s="147">
        <v>552.19</v>
      </c>
    </row>
    <row r="288" spans="1:10" ht="24">
      <c r="A288" s="118">
        <v>22202</v>
      </c>
      <c r="B288" s="145">
        <v>31</v>
      </c>
      <c r="C288" s="146">
        <v>84.898</v>
      </c>
      <c r="D288" s="146">
        <v>85.1576</v>
      </c>
      <c r="E288" s="147">
        <f t="shared" si="15"/>
        <v>0.25960000000000605</v>
      </c>
      <c r="F288" s="265">
        <f t="shared" si="16"/>
        <v>682.6010359969657</v>
      </c>
      <c r="G288" s="147">
        <f t="shared" si="17"/>
        <v>380.31000000000006</v>
      </c>
      <c r="H288" s="145">
        <v>61</v>
      </c>
      <c r="I288" s="147">
        <v>747.7</v>
      </c>
      <c r="J288" s="147">
        <v>367.39</v>
      </c>
    </row>
    <row r="289" spans="1:10" ht="24">
      <c r="A289" s="118"/>
      <c r="B289" s="145">
        <v>32</v>
      </c>
      <c r="C289" s="146">
        <v>85.033</v>
      </c>
      <c r="D289" s="146">
        <v>85.2799</v>
      </c>
      <c r="E289" s="147">
        <f t="shared" si="15"/>
        <v>0.24689999999999657</v>
      </c>
      <c r="F289" s="265">
        <f t="shared" si="16"/>
        <v>737.8739427990694</v>
      </c>
      <c r="G289" s="147">
        <f t="shared" si="17"/>
        <v>334.60999999999996</v>
      </c>
      <c r="H289" s="145">
        <v>62</v>
      </c>
      <c r="I289" s="147">
        <v>812.42</v>
      </c>
      <c r="J289" s="147">
        <v>477.81</v>
      </c>
    </row>
    <row r="290" spans="1:10" ht="24">
      <c r="A290" s="118"/>
      <c r="B290" s="145">
        <v>33</v>
      </c>
      <c r="C290" s="146">
        <v>85.9967</v>
      </c>
      <c r="D290" s="146">
        <v>86.2327</v>
      </c>
      <c r="E290" s="147">
        <f t="shared" si="15"/>
        <v>0.23599999999999</v>
      </c>
      <c r="F290" s="265">
        <f t="shared" si="16"/>
        <v>718.6576935959987</v>
      </c>
      <c r="G290" s="147">
        <f t="shared" si="17"/>
        <v>328.39</v>
      </c>
      <c r="H290" s="145">
        <v>63</v>
      </c>
      <c r="I290" s="147">
        <v>865.65</v>
      </c>
      <c r="J290" s="147">
        <v>537.26</v>
      </c>
    </row>
    <row r="291" spans="1:10" ht="24">
      <c r="A291" s="118">
        <v>22214</v>
      </c>
      <c r="B291" s="145">
        <v>34</v>
      </c>
      <c r="C291" s="146">
        <v>83.7834</v>
      </c>
      <c r="D291" s="146">
        <v>84.0188</v>
      </c>
      <c r="E291" s="147">
        <f t="shared" si="15"/>
        <v>0.2353999999999985</v>
      </c>
      <c r="F291" s="265">
        <f t="shared" si="16"/>
        <v>721.1126087489231</v>
      </c>
      <c r="G291" s="147">
        <f t="shared" si="17"/>
        <v>326.44000000000005</v>
      </c>
      <c r="H291" s="145">
        <v>64</v>
      </c>
      <c r="I291" s="147">
        <v>826.22</v>
      </c>
      <c r="J291" s="147">
        <v>499.78</v>
      </c>
    </row>
    <row r="292" spans="1:10" ht="24">
      <c r="A292" s="118"/>
      <c r="B292" s="145">
        <v>35</v>
      </c>
      <c r="C292" s="146">
        <v>85.0788</v>
      </c>
      <c r="D292" s="146">
        <v>85.3527</v>
      </c>
      <c r="E292" s="147">
        <f t="shared" si="15"/>
        <v>0.2738999999999976</v>
      </c>
      <c r="F292" s="265">
        <f t="shared" si="16"/>
        <v>755.5653637140978</v>
      </c>
      <c r="G292" s="147">
        <f t="shared" si="17"/>
        <v>362.51000000000005</v>
      </c>
      <c r="H292" s="145">
        <v>65</v>
      </c>
      <c r="I292" s="147">
        <v>709.57</v>
      </c>
      <c r="J292" s="147">
        <v>347.06</v>
      </c>
    </row>
    <row r="293" spans="1:10" ht="24">
      <c r="A293" s="118"/>
      <c r="B293" s="145">
        <v>36</v>
      </c>
      <c r="C293" s="146">
        <v>84.5828</v>
      </c>
      <c r="D293" s="146">
        <v>84.805</v>
      </c>
      <c r="E293" s="147">
        <f t="shared" si="15"/>
        <v>0.22220000000000084</v>
      </c>
      <c r="F293" s="265">
        <f t="shared" si="16"/>
        <v>734.9584890682397</v>
      </c>
      <c r="G293" s="147">
        <f t="shared" si="17"/>
        <v>302.3299999999999</v>
      </c>
      <c r="H293" s="145">
        <v>66</v>
      </c>
      <c r="I293" s="147">
        <v>864.16</v>
      </c>
      <c r="J293" s="147">
        <v>561.83</v>
      </c>
    </row>
    <row r="294" spans="1:10" ht="24">
      <c r="A294" s="118">
        <v>21916</v>
      </c>
      <c r="B294" s="145">
        <v>31</v>
      </c>
      <c r="C294" s="146">
        <v>84.8954</v>
      </c>
      <c r="D294" s="146">
        <v>84.9105</v>
      </c>
      <c r="E294" s="147">
        <f t="shared" si="15"/>
        <v>0.015100000000003888</v>
      </c>
      <c r="F294" s="265">
        <f t="shared" si="16"/>
        <v>39.106000569766366</v>
      </c>
      <c r="G294" s="147">
        <f t="shared" si="17"/>
        <v>386.13000000000005</v>
      </c>
      <c r="H294" s="145">
        <v>67</v>
      </c>
      <c r="I294" s="147">
        <v>744.22</v>
      </c>
      <c r="J294" s="147">
        <v>358.09</v>
      </c>
    </row>
    <row r="295" spans="1:10" ht="24">
      <c r="A295" s="118"/>
      <c r="B295" s="145">
        <v>32</v>
      </c>
      <c r="C295" s="146">
        <v>85.0901</v>
      </c>
      <c r="D295" s="146">
        <v>85.1035</v>
      </c>
      <c r="E295" s="147">
        <f t="shared" si="15"/>
        <v>0.013399999999990087</v>
      </c>
      <c r="F295" s="265">
        <f t="shared" si="16"/>
        <v>40.69114208493542</v>
      </c>
      <c r="G295" s="147">
        <f t="shared" si="17"/>
        <v>329.31000000000006</v>
      </c>
      <c r="H295" s="145">
        <v>68</v>
      </c>
      <c r="I295" s="147">
        <v>852.32</v>
      </c>
      <c r="J295" s="147">
        <v>523.01</v>
      </c>
    </row>
    <row r="296" spans="1:10" ht="24">
      <c r="A296" s="118"/>
      <c r="B296" s="145">
        <v>33</v>
      </c>
      <c r="C296" s="146">
        <v>85.9892</v>
      </c>
      <c r="D296" s="146">
        <v>86.0041</v>
      </c>
      <c r="E296" s="147">
        <f t="shared" si="15"/>
        <v>0.014899999999997249</v>
      </c>
      <c r="F296" s="265">
        <f t="shared" si="16"/>
        <v>40.6382108277574</v>
      </c>
      <c r="G296" s="147">
        <f t="shared" si="17"/>
        <v>366.65</v>
      </c>
      <c r="H296" s="145">
        <v>69</v>
      </c>
      <c r="I296" s="147">
        <v>708.29</v>
      </c>
      <c r="J296" s="147">
        <v>341.64</v>
      </c>
    </row>
    <row r="297" spans="1:10" ht="24">
      <c r="A297" s="118">
        <v>22240</v>
      </c>
      <c r="B297" s="145">
        <v>34</v>
      </c>
      <c r="C297" s="146">
        <v>83.7242</v>
      </c>
      <c r="D297" s="146">
        <v>83.737</v>
      </c>
      <c r="E297" s="147">
        <f t="shared" si="15"/>
        <v>0.01279999999999859</v>
      </c>
      <c r="F297" s="265">
        <f t="shared" si="16"/>
        <v>39.910202045393454</v>
      </c>
      <c r="G297" s="147">
        <f t="shared" si="17"/>
        <v>320.72</v>
      </c>
      <c r="H297" s="145">
        <v>70</v>
      </c>
      <c r="I297" s="147">
        <v>881.4</v>
      </c>
      <c r="J297" s="147">
        <v>560.68</v>
      </c>
    </row>
    <row r="298" spans="1:10" ht="24">
      <c r="A298" s="118"/>
      <c r="B298" s="145">
        <v>35</v>
      </c>
      <c r="C298" s="146">
        <v>85.093</v>
      </c>
      <c r="D298" s="146">
        <v>85.1048</v>
      </c>
      <c r="E298" s="147">
        <f t="shared" si="15"/>
        <v>0.011799999999993815</v>
      </c>
      <c r="F298" s="265">
        <f t="shared" si="16"/>
        <v>36.1530684150673</v>
      </c>
      <c r="G298" s="147">
        <f t="shared" si="17"/>
        <v>326.39</v>
      </c>
      <c r="H298" s="145">
        <v>71</v>
      </c>
      <c r="I298" s="147">
        <v>856.68</v>
      </c>
      <c r="J298" s="147">
        <v>530.29</v>
      </c>
    </row>
    <row r="299" spans="1:10" ht="24">
      <c r="A299" s="118"/>
      <c r="B299" s="145">
        <v>36</v>
      </c>
      <c r="C299" s="146">
        <v>84.644</v>
      </c>
      <c r="D299" s="146">
        <v>84.6617</v>
      </c>
      <c r="E299" s="147">
        <f t="shared" si="15"/>
        <v>0.017699999999990723</v>
      </c>
      <c r="F299" s="265">
        <f t="shared" si="16"/>
        <v>53.3261026753155</v>
      </c>
      <c r="G299" s="147">
        <f t="shared" si="17"/>
        <v>331.9200000000001</v>
      </c>
      <c r="H299" s="145">
        <v>72</v>
      </c>
      <c r="I299" s="147">
        <v>874.1</v>
      </c>
      <c r="J299" s="147">
        <v>542.18</v>
      </c>
    </row>
    <row r="300" spans="1:10" ht="24">
      <c r="A300" s="118">
        <v>22248</v>
      </c>
      <c r="B300" s="145">
        <v>7</v>
      </c>
      <c r="C300" s="146">
        <v>86.4546</v>
      </c>
      <c r="D300" s="146">
        <v>86.4648</v>
      </c>
      <c r="E300" s="147">
        <f t="shared" si="15"/>
        <v>0.010199999999997544</v>
      </c>
      <c r="F300" s="265">
        <f t="shared" si="16"/>
        <v>25.70758877938741</v>
      </c>
      <c r="G300" s="147">
        <f t="shared" si="17"/>
        <v>396.77000000000004</v>
      </c>
      <c r="H300" s="145">
        <v>73</v>
      </c>
      <c r="I300" s="147">
        <v>765.47</v>
      </c>
      <c r="J300" s="147">
        <v>368.7</v>
      </c>
    </row>
    <row r="301" spans="1:10" ht="24">
      <c r="A301" s="118"/>
      <c r="B301" s="145">
        <v>8</v>
      </c>
      <c r="C301" s="146">
        <v>84.7829</v>
      </c>
      <c r="D301" s="146">
        <v>84.7931</v>
      </c>
      <c r="E301" s="147">
        <f t="shared" si="15"/>
        <v>0.010199999999997544</v>
      </c>
      <c r="F301" s="265">
        <f t="shared" si="16"/>
        <v>31.02378490175055</v>
      </c>
      <c r="G301" s="147">
        <f t="shared" si="17"/>
        <v>328.78</v>
      </c>
      <c r="H301" s="145">
        <v>74</v>
      </c>
      <c r="I301" s="147">
        <v>848.55</v>
      </c>
      <c r="J301" s="147">
        <v>519.77</v>
      </c>
    </row>
    <row r="302" spans="1:10" ht="24">
      <c r="A302" s="118"/>
      <c r="B302" s="145">
        <v>9</v>
      </c>
      <c r="C302" s="146">
        <v>87.6575</v>
      </c>
      <c r="D302" s="146">
        <v>87.6657</v>
      </c>
      <c r="E302" s="147">
        <f t="shared" si="15"/>
        <v>0.008200000000002206</v>
      </c>
      <c r="F302" s="265">
        <f t="shared" si="16"/>
        <v>25.944440928944513</v>
      </c>
      <c r="G302" s="147">
        <f t="shared" si="17"/>
        <v>316.06000000000006</v>
      </c>
      <c r="H302" s="145">
        <v>75</v>
      </c>
      <c r="I302" s="147">
        <v>888.44</v>
      </c>
      <c r="J302" s="147">
        <v>572.38</v>
      </c>
    </row>
    <row r="303" spans="1:10" ht="24">
      <c r="A303" s="118">
        <v>22256</v>
      </c>
      <c r="B303" s="145">
        <v>28</v>
      </c>
      <c r="C303" s="146">
        <v>87.2626</v>
      </c>
      <c r="D303" s="146">
        <v>87.2814</v>
      </c>
      <c r="E303" s="147">
        <f t="shared" si="15"/>
        <v>0.018799999999998818</v>
      </c>
      <c r="F303" s="265">
        <f t="shared" si="16"/>
        <v>55.32991935958213</v>
      </c>
      <c r="G303" s="147">
        <f t="shared" si="17"/>
        <v>339.78000000000003</v>
      </c>
      <c r="H303" s="145">
        <v>76</v>
      </c>
      <c r="I303" s="147">
        <v>698.85</v>
      </c>
      <c r="J303" s="147">
        <v>359.07</v>
      </c>
    </row>
    <row r="304" spans="1:10" ht="24">
      <c r="A304" s="118"/>
      <c r="B304" s="145">
        <v>29</v>
      </c>
      <c r="C304" s="146">
        <v>85.2098</v>
      </c>
      <c r="D304" s="146">
        <v>85.2239</v>
      </c>
      <c r="E304" s="147">
        <f t="shared" si="15"/>
        <v>0.014099999999999113</v>
      </c>
      <c r="F304" s="265">
        <f t="shared" si="16"/>
        <v>44.03360294806256</v>
      </c>
      <c r="G304" s="147">
        <f t="shared" si="17"/>
        <v>320.21000000000004</v>
      </c>
      <c r="H304" s="145">
        <v>77</v>
      </c>
      <c r="I304" s="147">
        <v>741.23</v>
      </c>
      <c r="J304" s="147">
        <v>421.02</v>
      </c>
    </row>
    <row r="305" spans="1:10" ht="24">
      <c r="A305" s="118"/>
      <c r="B305" s="145">
        <v>30</v>
      </c>
      <c r="C305" s="146">
        <v>84.9674</v>
      </c>
      <c r="D305" s="146">
        <v>84.9872</v>
      </c>
      <c r="E305" s="147">
        <f t="shared" si="15"/>
        <v>0.019800000000003593</v>
      </c>
      <c r="F305" s="265">
        <f t="shared" si="16"/>
        <v>60.369534727738255</v>
      </c>
      <c r="G305" s="147">
        <f t="shared" si="17"/>
        <v>327.98</v>
      </c>
      <c r="H305" s="145">
        <v>78</v>
      </c>
      <c r="I305" s="147">
        <v>716.74</v>
      </c>
      <c r="J305" s="147">
        <v>388.76</v>
      </c>
    </row>
    <row r="306" spans="1:10" ht="24">
      <c r="A306" s="118">
        <v>22270</v>
      </c>
      <c r="B306" s="145">
        <v>31</v>
      </c>
      <c r="C306" s="146">
        <v>84.8597</v>
      </c>
      <c r="D306" s="146">
        <v>84.8761</v>
      </c>
      <c r="E306" s="147">
        <f t="shared" si="15"/>
        <v>0.0163999999999902</v>
      </c>
      <c r="F306" s="265">
        <f t="shared" si="16"/>
        <v>49.92693619091025</v>
      </c>
      <c r="G306" s="147">
        <f t="shared" si="17"/>
        <v>328.48</v>
      </c>
      <c r="H306" s="145">
        <v>79</v>
      </c>
      <c r="I306" s="147">
        <v>746.6</v>
      </c>
      <c r="J306" s="147">
        <v>418.12</v>
      </c>
    </row>
    <row r="307" spans="1:10" ht="24">
      <c r="A307" s="118"/>
      <c r="B307" s="145">
        <v>32</v>
      </c>
      <c r="C307" s="146">
        <v>84.9811</v>
      </c>
      <c r="D307" s="146">
        <v>84.997</v>
      </c>
      <c r="E307" s="147">
        <f t="shared" si="15"/>
        <v>0.015900000000002024</v>
      </c>
      <c r="F307" s="265">
        <f t="shared" si="16"/>
        <v>43.80889403207699</v>
      </c>
      <c r="G307" s="147">
        <f t="shared" si="17"/>
        <v>362.94</v>
      </c>
      <c r="H307" s="145">
        <v>80</v>
      </c>
      <c r="I307" s="147">
        <v>684.65</v>
      </c>
      <c r="J307" s="147">
        <v>321.71</v>
      </c>
    </row>
    <row r="308" spans="1:10" ht="24">
      <c r="A308" s="118"/>
      <c r="B308" s="145">
        <v>33</v>
      </c>
      <c r="C308" s="146">
        <v>85.9781</v>
      </c>
      <c r="D308" s="146">
        <v>85.9902</v>
      </c>
      <c r="E308" s="147">
        <f t="shared" si="15"/>
        <v>0.012100000000003774</v>
      </c>
      <c r="F308" s="265">
        <f t="shared" si="16"/>
        <v>37.13251089426065</v>
      </c>
      <c r="G308" s="147">
        <f t="shared" si="17"/>
        <v>325.86</v>
      </c>
      <c r="H308" s="145">
        <v>81</v>
      </c>
      <c r="I308" s="147">
        <v>863.33</v>
      </c>
      <c r="J308" s="147">
        <v>537.47</v>
      </c>
    </row>
    <row r="309" spans="1:10" ht="24">
      <c r="A309" s="118">
        <v>22277</v>
      </c>
      <c r="B309" s="145">
        <v>34</v>
      </c>
      <c r="C309" s="146">
        <v>83.721</v>
      </c>
      <c r="D309" s="146">
        <v>83.7416</v>
      </c>
      <c r="E309" s="147">
        <f t="shared" si="15"/>
        <v>0.020600000000001728</v>
      </c>
      <c r="F309" s="265">
        <f t="shared" si="16"/>
        <v>62.4128946252249</v>
      </c>
      <c r="G309" s="147">
        <f t="shared" si="17"/>
        <v>330.05999999999995</v>
      </c>
      <c r="H309" s="145">
        <v>82</v>
      </c>
      <c r="I309" s="147">
        <v>861.93</v>
      </c>
      <c r="J309" s="147">
        <v>531.87</v>
      </c>
    </row>
    <row r="310" spans="1:10" ht="24">
      <c r="A310" s="118"/>
      <c r="B310" s="145">
        <v>35</v>
      </c>
      <c r="C310" s="146">
        <v>84.9961</v>
      </c>
      <c r="D310" s="146">
        <v>85.0165</v>
      </c>
      <c r="E310" s="147">
        <f t="shared" si="15"/>
        <v>0.02039999999999509</v>
      </c>
      <c r="F310" s="265">
        <f t="shared" si="16"/>
        <v>59.57943925232211</v>
      </c>
      <c r="G310" s="147">
        <f t="shared" si="17"/>
        <v>342.4</v>
      </c>
      <c r="H310" s="145">
        <v>83</v>
      </c>
      <c r="I310" s="147">
        <v>882.66</v>
      </c>
      <c r="J310" s="147">
        <v>540.26</v>
      </c>
    </row>
    <row r="311" spans="1:10" ht="24">
      <c r="A311" s="118"/>
      <c r="B311" s="145">
        <v>36</v>
      </c>
      <c r="C311" s="146">
        <v>84.5464</v>
      </c>
      <c r="D311" s="146">
        <v>84.5661</v>
      </c>
      <c r="E311" s="147">
        <f t="shared" si="15"/>
        <v>0.019700000000000273</v>
      </c>
      <c r="F311" s="265">
        <f t="shared" si="16"/>
        <v>52.63157894736915</v>
      </c>
      <c r="G311" s="147">
        <f t="shared" si="17"/>
        <v>374.3</v>
      </c>
      <c r="H311" s="145">
        <v>84</v>
      </c>
      <c r="I311" s="147">
        <v>727.97</v>
      </c>
      <c r="J311" s="147">
        <v>353.67</v>
      </c>
    </row>
    <row r="312" spans="1:10" ht="24">
      <c r="A312" s="118">
        <v>22291</v>
      </c>
      <c r="B312" s="145">
        <v>25</v>
      </c>
      <c r="C312" s="146">
        <v>87.0758</v>
      </c>
      <c r="D312" s="146">
        <v>87.0839</v>
      </c>
      <c r="E312" s="147">
        <f t="shared" si="15"/>
        <v>0.008099999999998886</v>
      </c>
      <c r="F312" s="265">
        <f t="shared" si="16"/>
        <v>21.935763418726335</v>
      </c>
      <c r="G312" s="147">
        <f t="shared" si="17"/>
        <v>369.26</v>
      </c>
      <c r="H312" s="145">
        <v>85</v>
      </c>
      <c r="I312" s="147">
        <v>896.95</v>
      </c>
      <c r="J312" s="147">
        <v>527.69</v>
      </c>
    </row>
    <row r="313" spans="1:10" ht="24">
      <c r="A313" s="118"/>
      <c r="B313" s="145">
        <v>26</v>
      </c>
      <c r="C313" s="146">
        <v>85.8385</v>
      </c>
      <c r="D313" s="146">
        <v>85.8448</v>
      </c>
      <c r="E313" s="147">
        <f t="shared" si="15"/>
        <v>0.006300000000010186</v>
      </c>
      <c r="F313" s="265">
        <f t="shared" si="16"/>
        <v>15.7393759212786</v>
      </c>
      <c r="G313" s="147">
        <f t="shared" si="17"/>
        <v>400.27000000000004</v>
      </c>
      <c r="H313" s="145">
        <v>86</v>
      </c>
      <c r="I313" s="147">
        <v>787.08</v>
      </c>
      <c r="J313" s="147">
        <v>386.81</v>
      </c>
    </row>
    <row r="314" spans="1:10" ht="24">
      <c r="A314" s="118"/>
      <c r="B314" s="145">
        <v>27</v>
      </c>
      <c r="C314" s="146">
        <v>86.3339</v>
      </c>
      <c r="D314" s="146">
        <v>86.3436</v>
      </c>
      <c r="E314" s="147">
        <f t="shared" si="15"/>
        <v>0.009699999999995157</v>
      </c>
      <c r="F314" s="265">
        <f t="shared" si="16"/>
        <v>27.330102558309353</v>
      </c>
      <c r="G314" s="147">
        <f t="shared" si="17"/>
        <v>354.9200000000001</v>
      </c>
      <c r="H314" s="145">
        <v>87</v>
      </c>
      <c r="I314" s="147">
        <v>874.58</v>
      </c>
      <c r="J314" s="147">
        <v>519.66</v>
      </c>
    </row>
    <row r="315" spans="1:10" ht="24">
      <c r="A315" s="118">
        <v>22303</v>
      </c>
      <c r="B315" s="145">
        <v>28</v>
      </c>
      <c r="C315" s="146">
        <v>87.2075</v>
      </c>
      <c r="D315" s="146">
        <v>87.2126</v>
      </c>
      <c r="E315" s="147">
        <f t="shared" si="15"/>
        <v>0.005099999999998772</v>
      </c>
      <c r="F315" s="265">
        <f t="shared" si="16"/>
        <v>13.83951588830363</v>
      </c>
      <c r="G315" s="147">
        <f t="shared" si="17"/>
        <v>368.5100000000001</v>
      </c>
      <c r="H315" s="145">
        <v>88</v>
      </c>
      <c r="I315" s="147">
        <v>889.57</v>
      </c>
      <c r="J315" s="147">
        <v>521.06</v>
      </c>
    </row>
    <row r="316" spans="1:10" ht="24">
      <c r="A316" s="118"/>
      <c r="B316" s="145">
        <v>29</v>
      </c>
      <c r="C316" s="146">
        <v>85.237</v>
      </c>
      <c r="D316" s="146">
        <v>85.2436</v>
      </c>
      <c r="E316" s="147">
        <f t="shared" si="15"/>
        <v>0.0066000000000059345</v>
      </c>
      <c r="F316" s="265">
        <f t="shared" si="16"/>
        <v>19.193857965468315</v>
      </c>
      <c r="G316" s="147">
        <f t="shared" si="17"/>
        <v>343.86</v>
      </c>
      <c r="H316" s="145">
        <v>89</v>
      </c>
      <c r="I316" s="147">
        <v>901.76</v>
      </c>
      <c r="J316" s="147">
        <v>557.9</v>
      </c>
    </row>
    <row r="317" spans="1:10" ht="24">
      <c r="A317" s="118"/>
      <c r="B317" s="145">
        <v>30</v>
      </c>
      <c r="C317" s="146">
        <v>84.986</v>
      </c>
      <c r="D317" s="146">
        <v>84.9898</v>
      </c>
      <c r="E317" s="147">
        <f t="shared" si="15"/>
        <v>0.0037999999999982492</v>
      </c>
      <c r="F317" s="265">
        <f t="shared" si="16"/>
        <v>10.187667560317024</v>
      </c>
      <c r="G317" s="147">
        <f t="shared" si="17"/>
        <v>372.99999999999994</v>
      </c>
      <c r="H317" s="145">
        <v>90</v>
      </c>
      <c r="I317" s="147">
        <v>846.06</v>
      </c>
      <c r="J317" s="147">
        <v>473.06</v>
      </c>
    </row>
    <row r="318" spans="1:10" ht="24">
      <c r="A318" s="118">
        <v>22321</v>
      </c>
      <c r="B318" s="145">
        <v>25</v>
      </c>
      <c r="C318" s="146">
        <v>87.076</v>
      </c>
      <c r="D318" s="146">
        <v>87.084</v>
      </c>
      <c r="E318" s="147">
        <f t="shared" si="15"/>
        <v>0.008000000000009777</v>
      </c>
      <c r="F318" s="265">
        <f t="shared" si="16"/>
        <v>22.23457476378482</v>
      </c>
      <c r="G318" s="147">
        <f t="shared" si="17"/>
        <v>359.79999999999995</v>
      </c>
      <c r="H318" s="145">
        <v>91</v>
      </c>
      <c r="I318" s="147">
        <v>896</v>
      </c>
      <c r="J318" s="147">
        <v>536.2</v>
      </c>
    </row>
    <row r="319" spans="1:10" ht="24">
      <c r="A319" s="118"/>
      <c r="B319" s="145">
        <v>26</v>
      </c>
      <c r="C319" s="146">
        <v>85.8045</v>
      </c>
      <c r="D319" s="146">
        <v>85.8112</v>
      </c>
      <c r="E319" s="147">
        <f t="shared" si="15"/>
        <v>0.006699999999995043</v>
      </c>
      <c r="F319" s="265">
        <f t="shared" si="16"/>
        <v>16.152751994973467</v>
      </c>
      <c r="G319" s="147">
        <f t="shared" si="17"/>
        <v>414.78999999999996</v>
      </c>
      <c r="H319" s="145">
        <v>92</v>
      </c>
      <c r="I319" s="147">
        <v>779.06</v>
      </c>
      <c r="J319" s="147">
        <v>364.27</v>
      </c>
    </row>
    <row r="320" spans="1:10" ht="24">
      <c r="A320" s="118"/>
      <c r="B320" s="145">
        <v>27</v>
      </c>
      <c r="C320" s="146">
        <v>86.3425</v>
      </c>
      <c r="D320" s="146">
        <v>86.3476</v>
      </c>
      <c r="E320" s="147">
        <f t="shared" si="15"/>
        <v>0.005099999999998772</v>
      </c>
      <c r="F320" s="265">
        <f t="shared" si="16"/>
        <v>12.800883511956961</v>
      </c>
      <c r="G320" s="147">
        <f t="shared" si="17"/>
        <v>398.40999999999997</v>
      </c>
      <c r="H320" s="145">
        <v>93</v>
      </c>
      <c r="I320" s="147">
        <v>777.13</v>
      </c>
      <c r="J320" s="147">
        <v>378.72</v>
      </c>
    </row>
    <row r="321" spans="1:10" ht="24">
      <c r="A321" s="118">
        <v>22326</v>
      </c>
      <c r="B321" s="145">
        <v>28</v>
      </c>
      <c r="C321" s="146">
        <v>87.1983</v>
      </c>
      <c r="D321" s="146">
        <v>87.2066</v>
      </c>
      <c r="E321" s="147">
        <f t="shared" si="15"/>
        <v>0.008299999999991314</v>
      </c>
      <c r="F321" s="265">
        <f t="shared" si="16"/>
        <v>22.033448367378057</v>
      </c>
      <c r="G321" s="147">
        <f t="shared" si="17"/>
        <v>376.70000000000005</v>
      </c>
      <c r="H321" s="145">
        <v>94</v>
      </c>
      <c r="I321" s="147">
        <v>757.45</v>
      </c>
      <c r="J321" s="147">
        <v>380.75</v>
      </c>
    </row>
    <row r="322" spans="1:10" ht="24">
      <c r="A322" s="118"/>
      <c r="B322" s="145">
        <v>29</v>
      </c>
      <c r="C322" s="146">
        <v>85.2351</v>
      </c>
      <c r="D322" s="146">
        <v>85.2414</v>
      </c>
      <c r="E322" s="147">
        <f t="shared" si="15"/>
        <v>0.0062999999999959755</v>
      </c>
      <c r="F322" s="265">
        <f t="shared" si="16"/>
        <v>16.606916912684458</v>
      </c>
      <c r="G322" s="147">
        <f t="shared" si="17"/>
        <v>379.36</v>
      </c>
      <c r="H322" s="145">
        <v>95</v>
      </c>
      <c r="I322" s="147">
        <v>891.11</v>
      </c>
      <c r="J322" s="147">
        <v>511.75</v>
      </c>
    </row>
    <row r="323" spans="1:10" ht="24">
      <c r="A323" s="118"/>
      <c r="B323" s="145">
        <v>30</v>
      </c>
      <c r="C323" s="146">
        <v>84.9573</v>
      </c>
      <c r="D323" s="146">
        <v>84.9682</v>
      </c>
      <c r="E323" s="147">
        <f t="shared" si="15"/>
        <v>0.01089999999999236</v>
      </c>
      <c r="F323" s="265">
        <f t="shared" si="16"/>
        <v>26.8552281462313</v>
      </c>
      <c r="G323" s="147">
        <f t="shared" si="17"/>
        <v>405.88</v>
      </c>
      <c r="H323" s="145">
        <v>96</v>
      </c>
      <c r="I323" s="147">
        <v>807.87</v>
      </c>
      <c r="J323" s="147">
        <v>401.99</v>
      </c>
    </row>
    <row r="324" spans="1:10" ht="24">
      <c r="A324" s="118">
        <v>22348</v>
      </c>
      <c r="B324" s="145">
        <v>22</v>
      </c>
      <c r="C324" s="146">
        <v>85.1083</v>
      </c>
      <c r="D324" s="146">
        <v>85.1125</v>
      </c>
      <c r="E324" s="147">
        <f t="shared" si="15"/>
        <v>0.004199999999997317</v>
      </c>
      <c r="F324" s="265">
        <f t="shared" si="16"/>
        <v>16.001828780421825</v>
      </c>
      <c r="G324" s="147">
        <f t="shared" si="17"/>
        <v>262.47</v>
      </c>
      <c r="H324" s="145">
        <v>97</v>
      </c>
      <c r="I324" s="147">
        <v>836.12</v>
      </c>
      <c r="J324" s="147">
        <v>573.65</v>
      </c>
    </row>
    <row r="325" spans="1:10" ht="24">
      <c r="A325" s="118"/>
      <c r="B325" s="145">
        <v>23</v>
      </c>
      <c r="C325" s="146">
        <v>87.6577</v>
      </c>
      <c r="D325" s="146">
        <v>87.6654</v>
      </c>
      <c r="E325" s="147">
        <f t="shared" si="15"/>
        <v>0.007699999999999818</v>
      </c>
      <c r="F325" s="265">
        <f t="shared" si="16"/>
        <v>26.191367053300517</v>
      </c>
      <c r="G325" s="147">
        <f t="shared" si="17"/>
        <v>293.98999999999995</v>
      </c>
      <c r="H325" s="145">
        <v>98</v>
      </c>
      <c r="I325" s="147">
        <v>803.67</v>
      </c>
      <c r="J325" s="147">
        <v>509.68</v>
      </c>
    </row>
    <row r="326" spans="1:10" ht="24">
      <c r="A326" s="118"/>
      <c r="B326" s="145">
        <v>24</v>
      </c>
      <c r="C326" s="146">
        <v>88.0652</v>
      </c>
      <c r="D326" s="146">
        <v>88.0702</v>
      </c>
      <c r="E326" s="147">
        <f t="shared" si="15"/>
        <v>0.0049999999999954525</v>
      </c>
      <c r="F326" s="265">
        <f t="shared" si="16"/>
        <v>15.718821717109787</v>
      </c>
      <c r="G326" s="147">
        <f t="shared" si="17"/>
        <v>318.09000000000003</v>
      </c>
      <c r="H326" s="145">
        <v>99</v>
      </c>
      <c r="I326" s="147">
        <v>832.61</v>
      </c>
      <c r="J326" s="147">
        <v>514.52</v>
      </c>
    </row>
    <row r="327" spans="1:10" ht="24">
      <c r="A327" s="118">
        <v>22368</v>
      </c>
      <c r="B327" s="145">
        <v>25</v>
      </c>
      <c r="C327" s="146">
        <v>87.0505</v>
      </c>
      <c r="D327" s="146">
        <v>87.0583</v>
      </c>
      <c r="E327" s="147">
        <f t="shared" si="15"/>
        <v>0.007800000000003138</v>
      </c>
      <c r="F327" s="265">
        <f t="shared" si="16"/>
        <v>23.71397300256335</v>
      </c>
      <c r="G327" s="147">
        <f t="shared" si="17"/>
        <v>328.92</v>
      </c>
      <c r="H327" s="145">
        <v>100</v>
      </c>
      <c r="I327" s="147">
        <v>668.13</v>
      </c>
      <c r="J327" s="147">
        <v>339.21</v>
      </c>
    </row>
    <row r="328" spans="1:10" ht="24">
      <c r="A328" s="118"/>
      <c r="B328" s="218">
        <v>26</v>
      </c>
      <c r="C328" s="146">
        <v>85.8133</v>
      </c>
      <c r="D328" s="146">
        <v>85.8199</v>
      </c>
      <c r="E328" s="147">
        <f t="shared" si="15"/>
        <v>0.0066000000000059345</v>
      </c>
      <c r="F328" s="265">
        <f t="shared" si="16"/>
        <v>20.65210588899786</v>
      </c>
      <c r="G328" s="147">
        <f t="shared" si="17"/>
        <v>319.5799999999999</v>
      </c>
      <c r="H328" s="145">
        <v>101</v>
      </c>
      <c r="I328" s="147">
        <v>677.06</v>
      </c>
      <c r="J328" s="147">
        <v>357.48</v>
      </c>
    </row>
    <row r="329" spans="1:10" ht="24.75" thickBot="1">
      <c r="A329" s="223"/>
      <c r="B329" s="224">
        <v>27</v>
      </c>
      <c r="C329" s="225">
        <v>86.3385</v>
      </c>
      <c r="D329" s="225">
        <v>86.3425</v>
      </c>
      <c r="E329" s="226">
        <f t="shared" si="15"/>
        <v>0.0040000000000048885</v>
      </c>
      <c r="F329" s="269">
        <f t="shared" si="16"/>
        <v>11.751917031480119</v>
      </c>
      <c r="G329" s="226">
        <f t="shared" si="17"/>
        <v>340.37000000000006</v>
      </c>
      <c r="H329" s="224">
        <v>102</v>
      </c>
      <c r="I329" s="226">
        <v>708.82</v>
      </c>
      <c r="J329" s="226">
        <v>368.45</v>
      </c>
    </row>
    <row r="330" spans="1:10" ht="24">
      <c r="A330" s="219">
        <v>22373</v>
      </c>
      <c r="B330" s="220">
        <v>31</v>
      </c>
      <c r="C330" s="221">
        <v>84.9731</v>
      </c>
      <c r="D330" s="221">
        <v>84.9818</v>
      </c>
      <c r="E330" s="222">
        <f t="shared" si="15"/>
        <v>0.008700000000004593</v>
      </c>
      <c r="F330" s="267">
        <f t="shared" si="16"/>
        <v>35.18563455473831</v>
      </c>
      <c r="G330" s="227">
        <f t="shared" si="17"/>
        <v>247.26</v>
      </c>
      <c r="H330" s="145">
        <v>1</v>
      </c>
      <c r="I330" s="222">
        <v>758.5</v>
      </c>
      <c r="J330" s="147">
        <v>511.24</v>
      </c>
    </row>
    <row r="331" spans="1:10" ht="24">
      <c r="A331" s="118"/>
      <c r="B331" s="145">
        <v>32</v>
      </c>
      <c r="C331" s="146">
        <v>84.9892</v>
      </c>
      <c r="D331" s="146">
        <v>85.0003</v>
      </c>
      <c r="E331" s="147">
        <f t="shared" si="15"/>
        <v>0.011099999999999</v>
      </c>
      <c r="F331" s="265">
        <f>((10^6)*E331/G331)</f>
        <v>34.16120395161726</v>
      </c>
      <c r="G331" s="147">
        <f>I331-J331</f>
        <v>324.93000000000006</v>
      </c>
      <c r="H331" s="145">
        <v>2</v>
      </c>
      <c r="I331" s="147">
        <v>669.07</v>
      </c>
      <c r="J331" s="147">
        <v>344.14</v>
      </c>
    </row>
    <row r="332" spans="1:10" ht="24">
      <c r="A332" s="118"/>
      <c r="B332" s="145">
        <v>33</v>
      </c>
      <c r="C332" s="146">
        <v>85.9523</v>
      </c>
      <c r="D332" s="146">
        <v>85.9557</v>
      </c>
      <c r="E332" s="147">
        <f t="shared" si="15"/>
        <v>0.0033999999999991815</v>
      </c>
      <c r="F332" s="265">
        <f>((10^6)*E332/G332)</f>
        <v>12.910575280042458</v>
      </c>
      <c r="G332" s="147">
        <f>I332-J332</f>
        <v>263.35</v>
      </c>
      <c r="H332" s="145">
        <v>3</v>
      </c>
      <c r="I332" s="147">
        <v>825.21</v>
      </c>
      <c r="J332" s="147">
        <v>561.86</v>
      </c>
    </row>
    <row r="333" spans="1:10" ht="24">
      <c r="A333" s="118">
        <v>22391</v>
      </c>
      <c r="B333" s="145">
        <v>34</v>
      </c>
      <c r="C333" s="146">
        <v>83.7163</v>
      </c>
      <c r="D333" s="146">
        <v>83.7318</v>
      </c>
      <c r="E333" s="147">
        <f t="shared" si="15"/>
        <v>0.015500000000002956</v>
      </c>
      <c r="F333" s="265">
        <f>((10^6)*E333/G333)</f>
        <v>53.8306591651141</v>
      </c>
      <c r="G333" s="222">
        <f aca="true" t="shared" si="18" ref="G333:G501">I333-J333</f>
        <v>287.94000000000005</v>
      </c>
      <c r="H333" s="145">
        <v>4</v>
      </c>
      <c r="I333" s="147">
        <v>818.08</v>
      </c>
      <c r="J333" s="147">
        <v>530.14</v>
      </c>
    </row>
    <row r="334" spans="1:10" ht="24">
      <c r="A334" s="118"/>
      <c r="B334" s="145">
        <v>35</v>
      </c>
      <c r="C334" s="146">
        <v>84.9742</v>
      </c>
      <c r="D334" s="146">
        <v>84.9915</v>
      </c>
      <c r="E334" s="147">
        <f t="shared" si="15"/>
        <v>0.017300000000005866</v>
      </c>
      <c r="F334" s="265">
        <f>((10^6)*E334/G334)</f>
        <v>54.479609510331805</v>
      </c>
      <c r="G334" s="147">
        <f t="shared" si="18"/>
        <v>317.55</v>
      </c>
      <c r="H334" s="145">
        <v>5</v>
      </c>
      <c r="I334" s="147">
        <v>796.64</v>
      </c>
      <c r="J334" s="147">
        <v>479.09</v>
      </c>
    </row>
    <row r="335" spans="1:10" ht="24">
      <c r="A335" s="118"/>
      <c r="B335" s="145">
        <v>36</v>
      </c>
      <c r="C335" s="146">
        <v>84.5496</v>
      </c>
      <c r="D335" s="146">
        <v>84.5667</v>
      </c>
      <c r="E335" s="147">
        <f t="shared" si="15"/>
        <v>0.017099999999999227</v>
      </c>
      <c r="F335" s="265">
        <f>((10^6)*E335/G335)</f>
        <v>50.208467907684614</v>
      </c>
      <c r="G335" s="147">
        <f t="shared" si="18"/>
        <v>340.58000000000004</v>
      </c>
      <c r="H335" s="145">
        <v>6</v>
      </c>
      <c r="I335" s="147">
        <v>706.19</v>
      </c>
      <c r="J335" s="147">
        <v>365.61</v>
      </c>
    </row>
    <row r="336" spans="1:10" ht="24">
      <c r="A336" s="118">
        <v>22408</v>
      </c>
      <c r="B336" s="145">
        <v>22</v>
      </c>
      <c r="C336" s="146">
        <v>85.1904</v>
      </c>
      <c r="D336" s="146">
        <v>85.2368</v>
      </c>
      <c r="E336" s="147">
        <f t="shared" si="15"/>
        <v>0.04640000000000555</v>
      </c>
      <c r="F336" s="265">
        <f aca="true" t="shared" si="19" ref="F336:F399">((10^6)*E336/G336)</f>
        <v>138.5240028660304</v>
      </c>
      <c r="G336" s="147">
        <f t="shared" si="18"/>
        <v>334.96</v>
      </c>
      <c r="H336" s="145">
        <v>7</v>
      </c>
      <c r="I336" s="147">
        <v>655.14</v>
      </c>
      <c r="J336" s="147">
        <v>320.18</v>
      </c>
    </row>
    <row r="337" spans="1:10" ht="24">
      <c r="A337" s="118"/>
      <c r="B337" s="145">
        <v>23</v>
      </c>
      <c r="C337" s="146">
        <v>87.7322</v>
      </c>
      <c r="D337" s="146">
        <v>87.767</v>
      </c>
      <c r="E337" s="147">
        <f t="shared" si="15"/>
        <v>0.03479999999998995</v>
      </c>
      <c r="F337" s="265">
        <f t="shared" si="19"/>
        <v>127.0304800145645</v>
      </c>
      <c r="G337" s="147">
        <f t="shared" si="18"/>
        <v>273.95000000000005</v>
      </c>
      <c r="H337" s="145">
        <v>8</v>
      </c>
      <c r="I337" s="147">
        <v>817.13</v>
      </c>
      <c r="J337" s="147">
        <v>543.18</v>
      </c>
    </row>
    <row r="338" spans="1:10" ht="24">
      <c r="A338" s="118"/>
      <c r="B338" s="145">
        <v>24</v>
      </c>
      <c r="C338" s="146">
        <v>88.1135</v>
      </c>
      <c r="D338" s="146">
        <v>88.1472</v>
      </c>
      <c r="E338" s="147">
        <f t="shared" si="15"/>
        <v>0.033699999999996066</v>
      </c>
      <c r="F338" s="265">
        <f t="shared" si="19"/>
        <v>131.41475588830164</v>
      </c>
      <c r="G338" s="147">
        <f t="shared" si="18"/>
        <v>256.43999999999994</v>
      </c>
      <c r="H338" s="145">
        <v>9</v>
      </c>
      <c r="I338" s="147">
        <v>806.02</v>
      </c>
      <c r="J338" s="147">
        <v>549.58</v>
      </c>
    </row>
    <row r="339" spans="1:10" ht="24">
      <c r="A339" s="118">
        <v>22422</v>
      </c>
      <c r="B339" s="145">
        <v>25</v>
      </c>
      <c r="C339" s="146">
        <v>87.1102</v>
      </c>
      <c r="D339" s="146">
        <v>87.1481</v>
      </c>
      <c r="E339" s="147">
        <f t="shared" si="15"/>
        <v>0.03789999999999338</v>
      </c>
      <c r="F339" s="265">
        <f t="shared" si="19"/>
        <v>131.72986687982134</v>
      </c>
      <c r="G339" s="147">
        <f t="shared" si="18"/>
        <v>287.7099999999999</v>
      </c>
      <c r="H339" s="145">
        <v>10</v>
      </c>
      <c r="I339" s="147">
        <v>829.31</v>
      </c>
      <c r="J339" s="147">
        <v>541.6</v>
      </c>
    </row>
    <row r="340" spans="2:10" ht="24">
      <c r="B340" s="145">
        <v>26</v>
      </c>
      <c r="C340" s="146">
        <v>85.8388</v>
      </c>
      <c r="D340" s="146">
        <v>85.8795</v>
      </c>
      <c r="E340" s="147">
        <f t="shared" si="15"/>
        <v>0.04069999999998686</v>
      </c>
      <c r="F340" s="265">
        <f t="shared" si="19"/>
        <v>119.25342084440466</v>
      </c>
      <c r="G340" s="147">
        <f t="shared" si="18"/>
        <v>341.28999999999996</v>
      </c>
      <c r="H340" s="145">
        <v>11</v>
      </c>
      <c r="I340" s="147">
        <v>614.27</v>
      </c>
      <c r="J340" s="147">
        <v>272.98</v>
      </c>
    </row>
    <row r="341" spans="1:10" ht="24">
      <c r="A341" s="118"/>
      <c r="B341" s="145">
        <v>27</v>
      </c>
      <c r="C341" s="146">
        <v>86.3982</v>
      </c>
      <c r="D341" s="146">
        <v>86.437</v>
      </c>
      <c r="E341" s="147">
        <f t="shared" si="15"/>
        <v>0.03879999999999484</v>
      </c>
      <c r="F341" s="265">
        <f t="shared" si="19"/>
        <v>130.05295971038026</v>
      </c>
      <c r="G341" s="147">
        <f t="shared" si="18"/>
        <v>298.3399999999999</v>
      </c>
      <c r="H341" s="145">
        <v>12</v>
      </c>
      <c r="I341" s="147">
        <v>836.03</v>
      </c>
      <c r="J341" s="147">
        <v>537.69</v>
      </c>
    </row>
    <row r="342" spans="1:10" ht="24">
      <c r="A342" s="118">
        <v>22426</v>
      </c>
      <c r="B342" s="145">
        <v>28</v>
      </c>
      <c r="C342" s="146">
        <v>87.2557</v>
      </c>
      <c r="D342" s="146">
        <v>87.3041</v>
      </c>
      <c r="E342" s="147">
        <f t="shared" si="15"/>
        <v>0.04840000000000089</v>
      </c>
      <c r="F342" s="265">
        <f t="shared" si="19"/>
        <v>155.39716175432122</v>
      </c>
      <c r="G342" s="147">
        <f t="shared" si="18"/>
        <v>311.46</v>
      </c>
      <c r="H342" s="145">
        <v>13</v>
      </c>
      <c r="I342" s="147">
        <v>797</v>
      </c>
      <c r="J342" s="147">
        <v>485.54</v>
      </c>
    </row>
    <row r="343" spans="1:10" ht="24">
      <c r="A343" s="118"/>
      <c r="B343" s="145">
        <v>29</v>
      </c>
      <c r="C343" s="146">
        <v>85.2948</v>
      </c>
      <c r="D343" s="146">
        <v>85.3344</v>
      </c>
      <c r="E343" s="147">
        <f t="shared" si="15"/>
        <v>0.039600000000007185</v>
      </c>
      <c r="F343" s="265">
        <f t="shared" si="19"/>
        <v>129.5006376925576</v>
      </c>
      <c r="G343" s="147">
        <f t="shared" si="18"/>
        <v>305.78999999999996</v>
      </c>
      <c r="H343" s="145">
        <v>14</v>
      </c>
      <c r="I343" s="147">
        <v>706.81</v>
      </c>
      <c r="J343" s="147">
        <v>401.02</v>
      </c>
    </row>
    <row r="344" spans="1:10" ht="24">
      <c r="A344" s="118"/>
      <c r="B344" s="145">
        <v>30</v>
      </c>
      <c r="C344" s="146">
        <v>85.0328</v>
      </c>
      <c r="D344" s="146">
        <v>85.0757</v>
      </c>
      <c r="E344" s="147">
        <f t="shared" si="15"/>
        <v>0.04290000000000305</v>
      </c>
      <c r="F344" s="265">
        <f t="shared" si="19"/>
        <v>135.89280623397335</v>
      </c>
      <c r="G344" s="147">
        <f t="shared" si="18"/>
        <v>315.69</v>
      </c>
      <c r="H344" s="145">
        <v>15</v>
      </c>
      <c r="I344" s="147">
        <v>682.01</v>
      </c>
      <c r="J344" s="147">
        <v>366.32</v>
      </c>
    </row>
    <row r="345" spans="1:10" ht="24">
      <c r="A345" s="118">
        <v>22441</v>
      </c>
      <c r="B345" s="145">
        <v>22</v>
      </c>
      <c r="C345" s="146">
        <v>85.1174</v>
      </c>
      <c r="D345" s="146">
        <v>85.1429</v>
      </c>
      <c r="E345" s="147">
        <f t="shared" si="15"/>
        <v>0.02549999999999386</v>
      </c>
      <c r="F345" s="265">
        <f t="shared" si="19"/>
        <v>81.8724715854166</v>
      </c>
      <c r="G345" s="147">
        <f t="shared" si="18"/>
        <v>311.46000000000004</v>
      </c>
      <c r="H345" s="145">
        <v>16</v>
      </c>
      <c r="I345" s="147">
        <v>679.47</v>
      </c>
      <c r="J345" s="147">
        <v>368.01</v>
      </c>
    </row>
    <row r="346" spans="1:10" ht="24">
      <c r="A346" s="118"/>
      <c r="B346" s="145">
        <v>23</v>
      </c>
      <c r="C346" s="146">
        <v>87.7154</v>
      </c>
      <c r="D346" s="146">
        <v>87.7445</v>
      </c>
      <c r="E346" s="147">
        <f t="shared" si="15"/>
        <v>0.02909999999999968</v>
      </c>
      <c r="F346" s="265">
        <f t="shared" si="19"/>
        <v>94.09558300459058</v>
      </c>
      <c r="G346" s="147">
        <f t="shared" si="18"/>
        <v>309.26</v>
      </c>
      <c r="H346" s="145">
        <v>17</v>
      </c>
      <c r="I346" s="147">
        <v>654.37</v>
      </c>
      <c r="J346" s="147">
        <v>345.11</v>
      </c>
    </row>
    <row r="347" spans="1:10" ht="24">
      <c r="A347" s="118"/>
      <c r="B347" s="145">
        <v>24</v>
      </c>
      <c r="C347" s="146">
        <v>88.055</v>
      </c>
      <c r="D347" s="146">
        <v>88.0833</v>
      </c>
      <c r="E347" s="147">
        <f t="shared" si="15"/>
        <v>0.028299999999987335</v>
      </c>
      <c r="F347" s="265">
        <f t="shared" si="19"/>
        <v>95.11645884444371</v>
      </c>
      <c r="G347" s="147">
        <f t="shared" si="18"/>
        <v>297.53</v>
      </c>
      <c r="H347" s="145">
        <v>18</v>
      </c>
      <c r="I347" s="147">
        <v>673.89</v>
      </c>
      <c r="J347" s="147">
        <v>376.36</v>
      </c>
    </row>
    <row r="348" spans="1:10" ht="24">
      <c r="A348" s="118">
        <v>22448</v>
      </c>
      <c r="B348" s="145">
        <v>25</v>
      </c>
      <c r="C348" s="146">
        <v>87.079</v>
      </c>
      <c r="D348" s="146">
        <v>87.1057</v>
      </c>
      <c r="E348" s="147">
        <f t="shared" si="15"/>
        <v>0.026700000000005275</v>
      </c>
      <c r="F348" s="265">
        <f t="shared" si="19"/>
        <v>99.50063352465261</v>
      </c>
      <c r="G348" s="147">
        <f t="shared" si="18"/>
        <v>268.3399999999999</v>
      </c>
      <c r="H348" s="145">
        <v>19</v>
      </c>
      <c r="I348" s="147">
        <v>783.29</v>
      </c>
      <c r="J348" s="147">
        <v>514.95</v>
      </c>
    </row>
    <row r="349" spans="1:10" ht="24">
      <c r="A349" s="118"/>
      <c r="B349" s="145">
        <v>26</v>
      </c>
      <c r="C349" s="146">
        <v>85.8235</v>
      </c>
      <c r="D349" s="146">
        <v>85.8491</v>
      </c>
      <c r="E349" s="147">
        <f t="shared" si="15"/>
        <v>0.02560000000001139</v>
      </c>
      <c r="F349" s="265">
        <f t="shared" si="19"/>
        <v>79.64904638938238</v>
      </c>
      <c r="G349" s="147">
        <f t="shared" si="18"/>
        <v>321.41</v>
      </c>
      <c r="H349" s="145">
        <v>20</v>
      </c>
      <c r="I349" s="147">
        <v>690.35</v>
      </c>
      <c r="J349" s="147">
        <v>368.94</v>
      </c>
    </row>
    <row r="350" spans="1:10" ht="24">
      <c r="A350" s="118"/>
      <c r="B350" s="145">
        <v>27</v>
      </c>
      <c r="C350" s="146">
        <v>86.3261</v>
      </c>
      <c r="D350" s="146">
        <v>86.3504</v>
      </c>
      <c r="E350" s="147">
        <f t="shared" si="15"/>
        <v>0.024299999999996658</v>
      </c>
      <c r="F350" s="265">
        <f t="shared" si="19"/>
        <v>81.13522537561488</v>
      </c>
      <c r="G350" s="147">
        <f t="shared" si="18"/>
        <v>299.5</v>
      </c>
      <c r="H350" s="145">
        <v>21</v>
      </c>
      <c r="I350" s="147">
        <v>628.14</v>
      </c>
      <c r="J350" s="147">
        <v>328.64</v>
      </c>
    </row>
    <row r="351" spans="1:10" ht="24">
      <c r="A351" s="118">
        <v>22453</v>
      </c>
      <c r="B351" s="145">
        <v>28</v>
      </c>
      <c r="C351" s="146">
        <v>87.1851</v>
      </c>
      <c r="D351" s="146">
        <v>87.2108</v>
      </c>
      <c r="E351" s="147">
        <f t="shared" si="15"/>
        <v>0.0257000000000005</v>
      </c>
      <c r="F351" s="265">
        <f t="shared" si="19"/>
        <v>100.86738098041722</v>
      </c>
      <c r="G351" s="147">
        <f t="shared" si="18"/>
        <v>254.78999999999996</v>
      </c>
      <c r="H351" s="145">
        <v>22</v>
      </c>
      <c r="I351" s="147">
        <v>797.88</v>
      </c>
      <c r="J351" s="147">
        <v>543.09</v>
      </c>
    </row>
    <row r="352" spans="1:10" ht="24">
      <c r="A352" s="118"/>
      <c r="B352" s="145">
        <v>29</v>
      </c>
      <c r="C352" s="146">
        <v>85.2556</v>
      </c>
      <c r="D352" s="146">
        <v>85.2793</v>
      </c>
      <c r="E352" s="147">
        <f t="shared" si="15"/>
        <v>0.02370000000000516</v>
      </c>
      <c r="F352" s="265">
        <f t="shared" si="19"/>
        <v>91.35764397504111</v>
      </c>
      <c r="G352" s="147">
        <f t="shared" si="18"/>
        <v>259.41999999999996</v>
      </c>
      <c r="H352" s="145">
        <v>23</v>
      </c>
      <c r="I352" s="147">
        <v>804.64</v>
      </c>
      <c r="J352" s="147">
        <v>545.22</v>
      </c>
    </row>
    <row r="353" spans="1:10" ht="24">
      <c r="A353" s="118"/>
      <c r="B353" s="145">
        <v>30</v>
      </c>
      <c r="C353" s="146">
        <v>85.0024</v>
      </c>
      <c r="D353" s="146">
        <v>85.0321</v>
      </c>
      <c r="E353" s="147">
        <f t="shared" si="15"/>
        <v>0.02970000000000539</v>
      </c>
      <c r="F353" s="265">
        <f t="shared" si="19"/>
        <v>90.9007437333743</v>
      </c>
      <c r="G353" s="147">
        <f t="shared" si="18"/>
        <v>326.73</v>
      </c>
      <c r="H353" s="145">
        <v>24</v>
      </c>
      <c r="I353" s="147">
        <v>690.45</v>
      </c>
      <c r="J353" s="147">
        <v>363.72</v>
      </c>
    </row>
    <row r="354" spans="1:10" ht="24">
      <c r="A354" s="118">
        <v>22461</v>
      </c>
      <c r="B354" s="145">
        <v>31</v>
      </c>
      <c r="C354" s="146">
        <v>84.8784</v>
      </c>
      <c r="D354" s="146">
        <v>84.9456</v>
      </c>
      <c r="E354" s="147">
        <f t="shared" si="15"/>
        <v>0.0671999999999997</v>
      </c>
      <c r="F354" s="265">
        <f t="shared" si="19"/>
        <v>238.45853589297656</v>
      </c>
      <c r="G354" s="147">
        <f t="shared" si="18"/>
        <v>281.80999999999995</v>
      </c>
      <c r="H354" s="145">
        <v>25</v>
      </c>
      <c r="I354" s="147">
        <v>833.17</v>
      </c>
      <c r="J354" s="147">
        <v>551.36</v>
      </c>
    </row>
    <row r="355" spans="1:10" ht="24">
      <c r="A355" s="118"/>
      <c r="B355" s="145">
        <v>32</v>
      </c>
      <c r="C355" s="146">
        <v>85.0518</v>
      </c>
      <c r="D355" s="146">
        <v>85.1184</v>
      </c>
      <c r="E355" s="147">
        <f t="shared" si="15"/>
        <v>0.066599999999994</v>
      </c>
      <c r="F355" s="265">
        <f t="shared" si="19"/>
        <v>217.48359076509163</v>
      </c>
      <c r="G355" s="147">
        <f t="shared" si="18"/>
        <v>306.22999999999996</v>
      </c>
      <c r="H355" s="145">
        <v>26</v>
      </c>
      <c r="I355" s="147">
        <v>653.81</v>
      </c>
      <c r="J355" s="147">
        <v>347.58</v>
      </c>
    </row>
    <row r="356" spans="1:10" ht="24">
      <c r="A356" s="118"/>
      <c r="B356" s="145">
        <v>33</v>
      </c>
      <c r="C356" s="146">
        <v>86.022</v>
      </c>
      <c r="D356" s="146">
        <v>86.0776</v>
      </c>
      <c r="E356" s="147">
        <f t="shared" si="15"/>
        <v>0.05559999999999832</v>
      </c>
      <c r="F356" s="265">
        <f t="shared" si="19"/>
        <v>171.5361120538004</v>
      </c>
      <c r="G356" s="147">
        <f t="shared" si="18"/>
        <v>324.13</v>
      </c>
      <c r="H356" s="145">
        <v>27</v>
      </c>
      <c r="I356" s="147">
        <v>671.36</v>
      </c>
      <c r="J356" s="147">
        <v>347.23</v>
      </c>
    </row>
    <row r="357" spans="1:10" ht="24">
      <c r="A357" s="118">
        <v>22481</v>
      </c>
      <c r="B357" s="145">
        <v>28</v>
      </c>
      <c r="C357" s="146">
        <v>87.239</v>
      </c>
      <c r="D357" s="146">
        <v>87.3562</v>
      </c>
      <c r="E357" s="147">
        <f t="shared" si="15"/>
        <v>0.11719999999999686</v>
      </c>
      <c r="F357" s="265">
        <f t="shared" si="19"/>
        <v>374.8360891674827</v>
      </c>
      <c r="G357" s="147">
        <f t="shared" si="18"/>
        <v>312.6700000000001</v>
      </c>
      <c r="H357" s="145">
        <v>28</v>
      </c>
      <c r="I357" s="147">
        <v>854.98</v>
      </c>
      <c r="J357" s="147">
        <v>542.31</v>
      </c>
    </row>
    <row r="358" spans="1:10" ht="24">
      <c r="A358" s="118"/>
      <c r="B358" s="145">
        <v>29</v>
      </c>
      <c r="C358" s="146">
        <v>85.2828</v>
      </c>
      <c r="D358" s="146">
        <v>85.3701</v>
      </c>
      <c r="E358" s="147">
        <f t="shared" si="15"/>
        <v>0.08729999999999905</v>
      </c>
      <c r="F358" s="265">
        <f t="shared" si="19"/>
        <v>306.81099318197454</v>
      </c>
      <c r="G358" s="147">
        <f t="shared" si="18"/>
        <v>284.54</v>
      </c>
      <c r="H358" s="145">
        <v>29</v>
      </c>
      <c r="I358" s="147">
        <v>685.6</v>
      </c>
      <c r="J358" s="147">
        <v>401.06</v>
      </c>
    </row>
    <row r="359" spans="1:10" ht="24">
      <c r="A359" s="118"/>
      <c r="B359" s="145">
        <v>30</v>
      </c>
      <c r="C359" s="146">
        <v>84.9847</v>
      </c>
      <c r="D359" s="146">
        <v>85.0698</v>
      </c>
      <c r="E359" s="147">
        <f t="shared" si="15"/>
        <v>0.08509999999999707</v>
      </c>
      <c r="F359" s="265">
        <f t="shared" si="19"/>
        <v>241.60349771455319</v>
      </c>
      <c r="G359" s="147">
        <f t="shared" si="18"/>
        <v>352.22999999999996</v>
      </c>
      <c r="H359" s="145">
        <v>30</v>
      </c>
      <c r="I359" s="147">
        <v>721.64</v>
      </c>
      <c r="J359" s="147">
        <v>369.41</v>
      </c>
    </row>
    <row r="360" spans="1:10" ht="24">
      <c r="A360" s="118">
        <v>22486</v>
      </c>
      <c r="B360" s="145">
        <v>31</v>
      </c>
      <c r="C360" s="146">
        <v>84.8975</v>
      </c>
      <c r="D360" s="146">
        <v>84.9787</v>
      </c>
      <c r="E360" s="147">
        <f t="shared" si="15"/>
        <v>0.08120000000000971</v>
      </c>
      <c r="F360" s="265">
        <f t="shared" si="19"/>
        <v>246.15757722742208</v>
      </c>
      <c r="G360" s="147">
        <f t="shared" si="18"/>
        <v>329.86999999999995</v>
      </c>
      <c r="H360" s="145">
        <v>31</v>
      </c>
      <c r="I360" s="147">
        <v>750.03</v>
      </c>
      <c r="J360" s="147">
        <v>420.16</v>
      </c>
    </row>
    <row r="361" spans="1:10" ht="24">
      <c r="A361" s="118"/>
      <c r="B361" s="145">
        <v>32</v>
      </c>
      <c r="C361" s="146">
        <v>85.0472</v>
      </c>
      <c r="D361" s="146">
        <v>85.1406</v>
      </c>
      <c r="E361" s="147">
        <f t="shared" si="15"/>
        <v>0.09340000000000259</v>
      </c>
      <c r="F361" s="265">
        <f t="shared" si="19"/>
        <v>334.75502670156123</v>
      </c>
      <c r="G361" s="147">
        <f t="shared" si="18"/>
        <v>279.01</v>
      </c>
      <c r="H361" s="145">
        <v>32</v>
      </c>
      <c r="I361" s="147">
        <v>826.56</v>
      </c>
      <c r="J361" s="147">
        <v>547.55</v>
      </c>
    </row>
    <row r="362" spans="1:10" ht="24">
      <c r="A362" s="118"/>
      <c r="B362" s="145">
        <v>33</v>
      </c>
      <c r="C362" s="146">
        <v>85.9511</v>
      </c>
      <c r="D362" s="146">
        <v>86.0452</v>
      </c>
      <c r="E362" s="147">
        <f t="shared" si="15"/>
        <v>0.09409999999999741</v>
      </c>
      <c r="F362" s="265">
        <f t="shared" si="19"/>
        <v>328.928970917217</v>
      </c>
      <c r="G362" s="147">
        <f t="shared" si="18"/>
        <v>286.0799999999999</v>
      </c>
      <c r="H362" s="145">
        <v>33</v>
      </c>
      <c r="I362" s="147">
        <v>833.04</v>
      </c>
      <c r="J362" s="147">
        <v>546.96</v>
      </c>
    </row>
    <row r="363" spans="1:10" ht="24">
      <c r="A363" s="118">
        <v>22488</v>
      </c>
      <c r="B363" s="145">
        <v>34</v>
      </c>
      <c r="C363" s="146">
        <v>83.7823</v>
      </c>
      <c r="D363" s="146">
        <v>83.8622</v>
      </c>
      <c r="E363" s="147">
        <f t="shared" si="15"/>
        <v>0.07989999999999498</v>
      </c>
      <c r="F363" s="265">
        <f t="shared" si="19"/>
        <v>321.4386289576176</v>
      </c>
      <c r="G363" s="147">
        <f t="shared" si="18"/>
        <v>248.56999999999994</v>
      </c>
      <c r="H363" s="145">
        <v>34</v>
      </c>
      <c r="I363" s="147">
        <v>790.17</v>
      </c>
      <c r="J363" s="147">
        <v>541.6</v>
      </c>
    </row>
    <row r="364" spans="1:10" ht="24">
      <c r="A364" s="118"/>
      <c r="B364" s="145">
        <v>35</v>
      </c>
      <c r="C364" s="146">
        <v>85.0549</v>
      </c>
      <c r="D364" s="146">
        <v>85.1484</v>
      </c>
      <c r="E364" s="147">
        <f t="shared" si="15"/>
        <v>0.0934999999999917</v>
      </c>
      <c r="F364" s="265">
        <f t="shared" si="19"/>
        <v>344.86574210678555</v>
      </c>
      <c r="G364" s="147">
        <f t="shared" si="18"/>
        <v>271.12</v>
      </c>
      <c r="H364" s="145">
        <v>35</v>
      </c>
      <c r="I364" s="147">
        <v>836.46</v>
      </c>
      <c r="J364" s="147">
        <v>565.34</v>
      </c>
    </row>
    <row r="365" spans="1:10" ht="24">
      <c r="A365" s="118"/>
      <c r="B365" s="145">
        <v>36</v>
      </c>
      <c r="C365" s="146">
        <v>84.554</v>
      </c>
      <c r="D365" s="146">
        <v>84.65</v>
      </c>
      <c r="E365" s="147">
        <f t="shared" si="15"/>
        <v>0.09600000000000364</v>
      </c>
      <c r="F365" s="265">
        <f t="shared" si="19"/>
        <v>300.4600794967408</v>
      </c>
      <c r="G365" s="147">
        <f t="shared" si="18"/>
        <v>319.51</v>
      </c>
      <c r="H365" s="145">
        <v>36</v>
      </c>
      <c r="I365" s="147">
        <v>685.77</v>
      </c>
      <c r="J365" s="147">
        <v>366.26</v>
      </c>
    </row>
    <row r="366" spans="1:10" ht="24">
      <c r="A366" s="118">
        <v>22514</v>
      </c>
      <c r="B366" s="145">
        <v>19</v>
      </c>
      <c r="C366" s="146">
        <v>89.001</v>
      </c>
      <c r="D366" s="146">
        <v>89.1887</v>
      </c>
      <c r="E366" s="147">
        <f t="shared" si="15"/>
        <v>0.18769999999999243</v>
      </c>
      <c r="F366" s="265">
        <f t="shared" si="19"/>
        <v>647.8221854075807</v>
      </c>
      <c r="G366" s="147">
        <f t="shared" si="18"/>
        <v>289.74</v>
      </c>
      <c r="H366" s="145">
        <v>37</v>
      </c>
      <c r="I366" s="147">
        <v>864.91</v>
      </c>
      <c r="J366" s="147">
        <v>575.17</v>
      </c>
    </row>
    <row r="367" spans="1:10" ht="24">
      <c r="A367" s="118"/>
      <c r="B367" s="145">
        <v>20</v>
      </c>
      <c r="C367" s="146">
        <v>84.69</v>
      </c>
      <c r="D367" s="146">
        <v>84.8449</v>
      </c>
      <c r="E367" s="147">
        <f t="shared" si="15"/>
        <v>0.15489999999999782</v>
      </c>
      <c r="F367" s="265">
        <f t="shared" si="19"/>
        <v>437.1877734187514</v>
      </c>
      <c r="G367" s="147">
        <f t="shared" si="18"/>
        <v>354.31</v>
      </c>
      <c r="H367" s="145">
        <v>38</v>
      </c>
      <c r="I367" s="147">
        <v>723.5</v>
      </c>
      <c r="J367" s="147">
        <v>369.19</v>
      </c>
    </row>
    <row r="368" spans="1:10" ht="24">
      <c r="A368" s="118"/>
      <c r="B368" s="145">
        <v>21</v>
      </c>
      <c r="C368" s="146">
        <v>86.4003</v>
      </c>
      <c r="D368" s="146">
        <v>86.5964</v>
      </c>
      <c r="E368" s="147">
        <f t="shared" si="15"/>
        <v>0.19610000000000127</v>
      </c>
      <c r="F368" s="265">
        <f t="shared" si="19"/>
        <v>654.5830829828468</v>
      </c>
      <c r="G368" s="147">
        <f t="shared" si="18"/>
        <v>299.58000000000004</v>
      </c>
      <c r="H368" s="145">
        <v>39</v>
      </c>
      <c r="I368" s="147">
        <v>843.98</v>
      </c>
      <c r="J368" s="147">
        <v>544.4</v>
      </c>
    </row>
    <row r="369" spans="1:10" ht="24">
      <c r="A369" s="118">
        <v>22514</v>
      </c>
      <c r="B369" s="145">
        <v>22</v>
      </c>
      <c r="C369" s="146">
        <v>85.1404</v>
      </c>
      <c r="D369" s="146">
        <v>85.3021</v>
      </c>
      <c r="E369" s="147">
        <f t="shared" si="15"/>
        <v>0.16169999999999618</v>
      </c>
      <c r="F369" s="265">
        <f t="shared" si="19"/>
        <v>486.03805344313383</v>
      </c>
      <c r="G369" s="147">
        <f t="shared" si="18"/>
        <v>332.69</v>
      </c>
      <c r="H369" s="145">
        <v>40</v>
      </c>
      <c r="I369" s="147">
        <v>653.64</v>
      </c>
      <c r="J369" s="147">
        <v>320.95</v>
      </c>
    </row>
    <row r="370" spans="1:10" ht="24">
      <c r="A370" s="118"/>
      <c r="B370" s="145">
        <v>23</v>
      </c>
      <c r="C370" s="146">
        <v>87.7265</v>
      </c>
      <c r="D370" s="146">
        <v>87.8801</v>
      </c>
      <c r="E370" s="147">
        <f t="shared" si="15"/>
        <v>0.1535999999999973</v>
      </c>
      <c r="F370" s="265">
        <f t="shared" si="19"/>
        <v>458.1655480984259</v>
      </c>
      <c r="G370" s="147">
        <f t="shared" si="18"/>
        <v>335.25</v>
      </c>
      <c r="H370" s="145">
        <v>41</v>
      </c>
      <c r="I370" s="147">
        <v>635.48</v>
      </c>
      <c r="J370" s="147">
        <v>300.23</v>
      </c>
    </row>
    <row r="371" spans="1:10" ht="24">
      <c r="A371" s="118"/>
      <c r="B371" s="145">
        <v>24</v>
      </c>
      <c r="C371" s="146">
        <v>88.082</v>
      </c>
      <c r="D371" s="146">
        <v>88.2588</v>
      </c>
      <c r="E371" s="147">
        <f t="shared" si="15"/>
        <v>0.17680000000000007</v>
      </c>
      <c r="F371" s="265">
        <f t="shared" si="19"/>
        <v>527.351905983416</v>
      </c>
      <c r="G371" s="147">
        <f t="shared" si="18"/>
        <v>335.26</v>
      </c>
      <c r="H371" s="145">
        <v>42</v>
      </c>
      <c r="I371" s="147">
        <v>703.23</v>
      </c>
      <c r="J371" s="147">
        <v>367.97</v>
      </c>
    </row>
    <row r="372" spans="1:10" ht="24">
      <c r="A372" s="118">
        <v>22514</v>
      </c>
      <c r="B372" s="145">
        <v>25</v>
      </c>
      <c r="C372" s="146">
        <v>87.111</v>
      </c>
      <c r="D372" s="146">
        <v>87.2787</v>
      </c>
      <c r="E372" s="147">
        <f t="shared" si="15"/>
        <v>0.1676999999999964</v>
      </c>
      <c r="F372" s="265">
        <f t="shared" si="19"/>
        <v>523.7678805671698</v>
      </c>
      <c r="G372" s="147">
        <f t="shared" si="18"/>
        <v>320.18</v>
      </c>
      <c r="H372" s="145">
        <v>43</v>
      </c>
      <c r="I372" s="147">
        <v>794.13</v>
      </c>
      <c r="J372" s="147">
        <v>473.95</v>
      </c>
    </row>
    <row r="373" spans="1:10" ht="24">
      <c r="A373" s="118"/>
      <c r="B373" s="145">
        <v>26</v>
      </c>
      <c r="C373" s="146">
        <v>85.8453</v>
      </c>
      <c r="D373" s="146">
        <v>86.0151</v>
      </c>
      <c r="E373" s="147">
        <f t="shared" si="15"/>
        <v>0.16980000000000928</v>
      </c>
      <c r="F373" s="265">
        <f t="shared" si="19"/>
        <v>482.41377350988495</v>
      </c>
      <c r="G373" s="147">
        <f t="shared" si="18"/>
        <v>351.97999999999996</v>
      </c>
      <c r="H373" s="145">
        <v>44</v>
      </c>
      <c r="I373" s="147">
        <v>691.56</v>
      </c>
      <c r="J373" s="147">
        <v>339.58</v>
      </c>
    </row>
    <row r="374" spans="1:10" ht="24">
      <c r="A374" s="118"/>
      <c r="B374" s="145">
        <v>27</v>
      </c>
      <c r="C374" s="146">
        <v>86.3735</v>
      </c>
      <c r="D374" s="146">
        <v>86.5331</v>
      </c>
      <c r="E374" s="147">
        <f t="shared" si="15"/>
        <v>0.15959999999999752</v>
      </c>
      <c r="F374" s="265">
        <f t="shared" si="19"/>
        <v>525.0172703049361</v>
      </c>
      <c r="G374" s="147">
        <f t="shared" si="18"/>
        <v>303.99</v>
      </c>
      <c r="H374" s="145">
        <v>45</v>
      </c>
      <c r="I374" s="147">
        <v>828.48</v>
      </c>
      <c r="J374" s="147">
        <v>524.49</v>
      </c>
    </row>
    <row r="375" spans="1:10" ht="24">
      <c r="A375" s="118">
        <v>22535</v>
      </c>
      <c r="B375" s="145">
        <v>10</v>
      </c>
      <c r="C375" s="146">
        <v>85.059</v>
      </c>
      <c r="D375" s="146">
        <v>85.1462</v>
      </c>
      <c r="E375" s="147">
        <f t="shared" si="15"/>
        <v>0.08719999999999573</v>
      </c>
      <c r="F375" s="265">
        <f t="shared" si="19"/>
        <v>270.36244690415066</v>
      </c>
      <c r="G375" s="147">
        <f t="shared" si="18"/>
        <v>322.53000000000003</v>
      </c>
      <c r="H375" s="145">
        <v>46</v>
      </c>
      <c r="I375" s="147">
        <v>639.73</v>
      </c>
      <c r="J375" s="147">
        <v>317.2</v>
      </c>
    </row>
    <row r="376" spans="1:10" ht="24">
      <c r="A376" s="118"/>
      <c r="B376" s="145">
        <v>11</v>
      </c>
      <c r="C376" s="146">
        <v>86.0275</v>
      </c>
      <c r="D376" s="146">
        <v>86.1156</v>
      </c>
      <c r="E376" s="147">
        <f t="shared" si="15"/>
        <v>0.08809999999999718</v>
      </c>
      <c r="F376" s="265">
        <f t="shared" si="19"/>
        <v>286.0761137810014</v>
      </c>
      <c r="G376" s="147">
        <f t="shared" si="18"/>
        <v>307.9599999999999</v>
      </c>
      <c r="H376" s="145">
        <v>47</v>
      </c>
      <c r="I376" s="147">
        <v>695.06</v>
      </c>
      <c r="J376" s="147">
        <v>387.1</v>
      </c>
    </row>
    <row r="377" spans="1:10" ht="24">
      <c r="A377" s="118"/>
      <c r="B377" s="145">
        <v>12</v>
      </c>
      <c r="C377" s="146">
        <v>84.791</v>
      </c>
      <c r="D377" s="146">
        <v>84.8815</v>
      </c>
      <c r="E377" s="147">
        <f t="shared" si="15"/>
        <v>0.0905000000000058</v>
      </c>
      <c r="F377" s="265">
        <f t="shared" si="19"/>
        <v>298.09941038903065</v>
      </c>
      <c r="G377" s="147">
        <f t="shared" si="18"/>
        <v>303.5899999999999</v>
      </c>
      <c r="H377" s="145">
        <v>48</v>
      </c>
      <c r="I377" s="147">
        <v>708.56</v>
      </c>
      <c r="J377" s="147">
        <v>404.97</v>
      </c>
    </row>
    <row r="378" spans="1:10" ht="24">
      <c r="A378" s="118">
        <v>22545</v>
      </c>
      <c r="B378" s="145">
        <v>13</v>
      </c>
      <c r="C378" s="146">
        <v>86.7145</v>
      </c>
      <c r="D378" s="146">
        <v>86.9401</v>
      </c>
      <c r="E378" s="147">
        <f t="shared" si="15"/>
        <v>0.22560000000000002</v>
      </c>
      <c r="F378" s="265">
        <f t="shared" si="19"/>
        <v>829.4422589065775</v>
      </c>
      <c r="G378" s="147">
        <f t="shared" si="18"/>
        <v>271.99</v>
      </c>
      <c r="H378" s="145">
        <v>49</v>
      </c>
      <c r="I378" s="147">
        <v>772.74</v>
      </c>
      <c r="J378" s="147">
        <v>500.75</v>
      </c>
    </row>
    <row r="379" spans="1:10" ht="24">
      <c r="A379" s="118"/>
      <c r="B379" s="145">
        <v>14</v>
      </c>
      <c r="C379" s="146">
        <v>85.9224</v>
      </c>
      <c r="D379" s="146">
        <v>86.1359</v>
      </c>
      <c r="E379" s="147">
        <f t="shared" si="15"/>
        <v>0.21350000000001046</v>
      </c>
      <c r="F379" s="265">
        <f t="shared" si="19"/>
        <v>836.0418216705582</v>
      </c>
      <c r="G379" s="147">
        <f t="shared" si="18"/>
        <v>255.37</v>
      </c>
      <c r="H379" s="145">
        <v>50</v>
      </c>
      <c r="I379" s="147">
        <v>796.77</v>
      </c>
      <c r="J379" s="147">
        <v>541.4</v>
      </c>
    </row>
    <row r="380" spans="1:10" ht="24">
      <c r="A380" s="118"/>
      <c r="B380" s="145">
        <v>15</v>
      </c>
      <c r="C380" s="146">
        <v>86.9705</v>
      </c>
      <c r="D380" s="146">
        <v>87.2017</v>
      </c>
      <c r="E380" s="147">
        <f t="shared" si="15"/>
        <v>0.23120000000000118</v>
      </c>
      <c r="F380" s="265">
        <f t="shared" si="19"/>
        <v>824.0955266440961</v>
      </c>
      <c r="G380" s="147">
        <f t="shared" si="18"/>
        <v>280.55</v>
      </c>
      <c r="H380" s="145">
        <v>51</v>
      </c>
      <c r="I380" s="147">
        <v>786.64</v>
      </c>
      <c r="J380" s="147">
        <v>506.09</v>
      </c>
    </row>
    <row r="381" spans="1:10" ht="24">
      <c r="A381" s="118">
        <v>22546</v>
      </c>
      <c r="B381" s="145">
        <v>16</v>
      </c>
      <c r="C381" s="146">
        <v>86.0805</v>
      </c>
      <c r="D381" s="146">
        <v>86.182</v>
      </c>
      <c r="E381" s="147">
        <f t="shared" si="15"/>
        <v>0.10150000000000148</v>
      </c>
      <c r="F381" s="265">
        <f t="shared" si="19"/>
        <v>376.9870747288721</v>
      </c>
      <c r="G381" s="147">
        <f t="shared" si="18"/>
        <v>269.2399999999999</v>
      </c>
      <c r="H381" s="145">
        <v>52</v>
      </c>
      <c r="I381" s="147">
        <v>843.06</v>
      </c>
      <c r="J381" s="147">
        <v>573.82</v>
      </c>
    </row>
    <row r="382" spans="1:10" ht="24">
      <c r="A382" s="118"/>
      <c r="B382" s="145">
        <v>17</v>
      </c>
      <c r="C382" s="146">
        <v>87.2185</v>
      </c>
      <c r="D382" s="146">
        <v>87.341</v>
      </c>
      <c r="E382" s="147">
        <f t="shared" si="15"/>
        <v>0.12249999999998806</v>
      </c>
      <c r="F382" s="265">
        <f t="shared" si="19"/>
        <v>348.79416873092475</v>
      </c>
      <c r="G382" s="147">
        <f t="shared" si="18"/>
        <v>351.21</v>
      </c>
      <c r="H382" s="145">
        <v>53</v>
      </c>
      <c r="I382" s="147">
        <v>624.16</v>
      </c>
      <c r="J382" s="147">
        <v>272.95</v>
      </c>
    </row>
    <row r="383" spans="1:10" ht="24">
      <c r="A383" s="118"/>
      <c r="B383" s="145">
        <v>18</v>
      </c>
      <c r="C383" s="146">
        <v>85.1542</v>
      </c>
      <c r="D383" s="146">
        <v>85.2652</v>
      </c>
      <c r="E383" s="147">
        <f t="shared" si="15"/>
        <v>0.11099999999999</v>
      </c>
      <c r="F383" s="265">
        <f t="shared" si="19"/>
        <v>375.4312385848271</v>
      </c>
      <c r="G383" s="147">
        <f t="shared" si="18"/>
        <v>295.66</v>
      </c>
      <c r="H383" s="145">
        <v>54</v>
      </c>
      <c r="I383" s="147">
        <v>805.61</v>
      </c>
      <c r="J383" s="147">
        <v>509.95</v>
      </c>
    </row>
    <row r="384" spans="1:10" ht="24">
      <c r="A384" s="118">
        <v>22559</v>
      </c>
      <c r="B384" s="145">
        <v>28</v>
      </c>
      <c r="C384" s="146">
        <v>87.1946</v>
      </c>
      <c r="D384" s="146">
        <v>87.2668</v>
      </c>
      <c r="E384" s="147">
        <f t="shared" si="15"/>
        <v>0.07220000000000937</v>
      </c>
      <c r="F384" s="265">
        <f t="shared" si="19"/>
        <v>250.9733036707778</v>
      </c>
      <c r="G384" s="147">
        <f t="shared" si="18"/>
        <v>287.68000000000006</v>
      </c>
      <c r="H384" s="145">
        <v>55</v>
      </c>
      <c r="I384" s="147">
        <v>838.24</v>
      </c>
      <c r="J384" s="147">
        <v>550.56</v>
      </c>
    </row>
    <row r="385" spans="1:10" ht="24">
      <c r="A385" s="118"/>
      <c r="B385" s="145">
        <v>29</v>
      </c>
      <c r="C385" s="146">
        <v>85.1731</v>
      </c>
      <c r="D385" s="146">
        <v>85.248</v>
      </c>
      <c r="E385" s="147">
        <f t="shared" si="15"/>
        <v>0.07489999999999952</v>
      </c>
      <c r="F385" s="265">
        <f t="shared" si="19"/>
        <v>235.06888867965824</v>
      </c>
      <c r="G385" s="147">
        <f t="shared" si="18"/>
        <v>318.63000000000005</v>
      </c>
      <c r="H385" s="145">
        <v>56</v>
      </c>
      <c r="I385" s="147">
        <v>784.08</v>
      </c>
      <c r="J385" s="147">
        <v>465.45</v>
      </c>
    </row>
    <row r="386" spans="1:10" ht="24">
      <c r="A386" s="118"/>
      <c r="B386" s="145">
        <v>30</v>
      </c>
      <c r="C386" s="146">
        <v>84.9783</v>
      </c>
      <c r="D386" s="146">
        <v>85.0444</v>
      </c>
      <c r="E386" s="147">
        <f t="shared" si="15"/>
        <v>0.06609999999999161</v>
      </c>
      <c r="F386" s="265">
        <f t="shared" si="19"/>
        <v>232.40278461427332</v>
      </c>
      <c r="G386" s="147">
        <f t="shared" si="18"/>
        <v>284.41999999999996</v>
      </c>
      <c r="H386" s="145">
        <v>57</v>
      </c>
      <c r="I386" s="147">
        <v>837.92</v>
      </c>
      <c r="J386" s="147">
        <v>553.5</v>
      </c>
    </row>
    <row r="387" spans="1:10" ht="24">
      <c r="A387" s="118">
        <v>22563</v>
      </c>
      <c r="B387" s="145">
        <v>31</v>
      </c>
      <c r="C387" s="146">
        <v>84.8785</v>
      </c>
      <c r="D387" s="146">
        <v>84.915</v>
      </c>
      <c r="E387" s="147">
        <f t="shared" si="15"/>
        <v>0.03650000000000375</v>
      </c>
      <c r="F387" s="265">
        <f t="shared" si="19"/>
        <v>109.89672718514966</v>
      </c>
      <c r="G387" s="147">
        <f t="shared" si="18"/>
        <v>332.13</v>
      </c>
      <c r="H387" s="145">
        <v>58</v>
      </c>
      <c r="I387" s="147">
        <v>695.85</v>
      </c>
      <c r="J387" s="147">
        <v>363.72</v>
      </c>
    </row>
    <row r="388" spans="1:10" ht="24">
      <c r="A388" s="118"/>
      <c r="B388" s="145">
        <v>32</v>
      </c>
      <c r="C388" s="146">
        <v>85.0182</v>
      </c>
      <c r="D388" s="146">
        <v>85.051</v>
      </c>
      <c r="E388" s="147">
        <f t="shared" si="15"/>
        <v>0.03280000000000882</v>
      </c>
      <c r="F388" s="265">
        <f t="shared" si="19"/>
        <v>112.49056862613631</v>
      </c>
      <c r="G388" s="147">
        <f t="shared" si="18"/>
        <v>291.5799999999999</v>
      </c>
      <c r="H388" s="145">
        <v>59</v>
      </c>
      <c r="I388" s="147">
        <v>809.4</v>
      </c>
      <c r="J388" s="147">
        <v>517.82</v>
      </c>
    </row>
    <row r="389" spans="1:10" ht="24">
      <c r="A389" s="118"/>
      <c r="B389" s="145">
        <v>33</v>
      </c>
      <c r="C389" s="146">
        <v>85.9719</v>
      </c>
      <c r="D389" s="146">
        <v>86.0109</v>
      </c>
      <c r="E389" s="147">
        <f t="shared" si="15"/>
        <v>0.03900000000000148</v>
      </c>
      <c r="F389" s="265">
        <f t="shared" si="19"/>
        <v>118.97498474680135</v>
      </c>
      <c r="G389" s="147">
        <f t="shared" si="18"/>
        <v>327.79999999999995</v>
      </c>
      <c r="H389" s="145">
        <v>60</v>
      </c>
      <c r="I389" s="147">
        <v>701.05</v>
      </c>
      <c r="J389" s="147">
        <v>373.25</v>
      </c>
    </row>
    <row r="390" spans="1:10" ht="24">
      <c r="A390" s="118">
        <v>22581</v>
      </c>
      <c r="B390" s="145">
        <v>34</v>
      </c>
      <c r="C390" s="146">
        <v>83.755</v>
      </c>
      <c r="D390" s="146">
        <v>83.7951</v>
      </c>
      <c r="E390" s="147">
        <f t="shared" si="15"/>
        <v>0.04010000000000957</v>
      </c>
      <c r="F390" s="265">
        <f t="shared" si="19"/>
        <v>119.16790490344597</v>
      </c>
      <c r="G390" s="147">
        <f t="shared" si="18"/>
        <v>336.50000000000006</v>
      </c>
      <c r="H390" s="145">
        <v>61</v>
      </c>
      <c r="I390" s="147">
        <v>746.45</v>
      </c>
      <c r="J390" s="147">
        <v>409.95</v>
      </c>
    </row>
    <row r="391" spans="1:10" ht="24">
      <c r="A391" s="118"/>
      <c r="B391" s="145">
        <v>35</v>
      </c>
      <c r="C391" s="146">
        <v>85.0156</v>
      </c>
      <c r="D391" s="146">
        <v>85.0493</v>
      </c>
      <c r="E391" s="147">
        <f t="shared" si="15"/>
        <v>0.033699999999996066</v>
      </c>
      <c r="F391" s="265">
        <f t="shared" si="19"/>
        <v>109.93671299013528</v>
      </c>
      <c r="G391" s="147">
        <f t="shared" si="18"/>
        <v>306.53999999999996</v>
      </c>
      <c r="H391" s="145">
        <v>62</v>
      </c>
      <c r="I391" s="147">
        <v>861.61</v>
      </c>
      <c r="J391" s="147">
        <v>555.07</v>
      </c>
    </row>
    <row r="392" spans="1:10" ht="24">
      <c r="A392" s="118"/>
      <c r="B392" s="145">
        <v>36</v>
      </c>
      <c r="C392" s="146">
        <v>84.5484</v>
      </c>
      <c r="D392" s="146">
        <v>84.586</v>
      </c>
      <c r="E392" s="147">
        <f t="shared" si="15"/>
        <v>0.037599999999997635</v>
      </c>
      <c r="F392" s="265">
        <f t="shared" si="19"/>
        <v>104.26487715600254</v>
      </c>
      <c r="G392" s="147">
        <f t="shared" si="18"/>
        <v>360.62</v>
      </c>
      <c r="H392" s="145">
        <v>63</v>
      </c>
      <c r="I392" s="147">
        <v>631.34</v>
      </c>
      <c r="J392" s="147">
        <v>270.72</v>
      </c>
    </row>
    <row r="393" spans="1:10" ht="24">
      <c r="A393" s="118">
        <v>22590</v>
      </c>
      <c r="B393" s="145">
        <v>28</v>
      </c>
      <c r="C393" s="146">
        <v>87.2225</v>
      </c>
      <c r="D393" s="146">
        <v>87.241</v>
      </c>
      <c r="E393" s="147">
        <f t="shared" si="15"/>
        <v>0.01850000000000307</v>
      </c>
      <c r="F393" s="265">
        <f t="shared" si="19"/>
        <v>61.60301022278004</v>
      </c>
      <c r="G393" s="147">
        <f t="shared" si="18"/>
        <v>300.30999999999995</v>
      </c>
      <c r="H393" s="145">
        <v>64</v>
      </c>
      <c r="I393" s="147">
        <v>849.28</v>
      </c>
      <c r="J393" s="147">
        <v>548.97</v>
      </c>
    </row>
    <row r="394" spans="1:10" ht="24">
      <c r="A394" s="118"/>
      <c r="B394" s="145">
        <v>29</v>
      </c>
      <c r="C394" s="146">
        <v>85.241</v>
      </c>
      <c r="D394" s="146">
        <v>85.2539</v>
      </c>
      <c r="E394" s="147">
        <f t="shared" si="15"/>
        <v>0.01290000000000191</v>
      </c>
      <c r="F394" s="265">
        <f t="shared" si="19"/>
        <v>44.06038663843812</v>
      </c>
      <c r="G394" s="147">
        <f t="shared" si="18"/>
        <v>292.78</v>
      </c>
      <c r="H394" s="145">
        <v>65</v>
      </c>
      <c r="I394" s="147">
        <v>844.72</v>
      </c>
      <c r="J394" s="147">
        <v>551.94</v>
      </c>
    </row>
    <row r="395" spans="1:10" ht="24">
      <c r="A395" s="118"/>
      <c r="B395" s="145">
        <v>30</v>
      </c>
      <c r="C395" s="146">
        <v>84.9852</v>
      </c>
      <c r="D395" s="146">
        <v>85.0049</v>
      </c>
      <c r="E395" s="147">
        <f t="shared" si="15"/>
        <v>0.019700000000000273</v>
      </c>
      <c r="F395" s="265">
        <f t="shared" si="19"/>
        <v>71.83488914819236</v>
      </c>
      <c r="G395" s="147">
        <f t="shared" si="18"/>
        <v>274.24</v>
      </c>
      <c r="H395" s="145">
        <v>66</v>
      </c>
      <c r="I395" s="147">
        <v>830.58</v>
      </c>
      <c r="J395" s="147">
        <v>556.34</v>
      </c>
    </row>
    <row r="396" spans="1:10" ht="24">
      <c r="A396" s="118">
        <v>22597</v>
      </c>
      <c r="B396" s="145">
        <v>31</v>
      </c>
      <c r="C396" s="146">
        <v>84.8774</v>
      </c>
      <c r="D396" s="146">
        <v>84.8874</v>
      </c>
      <c r="E396" s="147">
        <f t="shared" si="15"/>
        <v>0.010000000000005116</v>
      </c>
      <c r="F396" s="265">
        <f t="shared" si="19"/>
        <v>32.48335228197211</v>
      </c>
      <c r="G396" s="147">
        <f t="shared" si="18"/>
        <v>307.85</v>
      </c>
      <c r="H396" s="145">
        <v>67</v>
      </c>
      <c r="I396" s="147">
        <v>622.61</v>
      </c>
      <c r="J396" s="147">
        <v>314.76</v>
      </c>
    </row>
    <row r="397" spans="1:10" ht="24">
      <c r="A397" s="118"/>
      <c r="B397" s="145">
        <v>32</v>
      </c>
      <c r="C397" s="146">
        <v>85.0088</v>
      </c>
      <c r="D397" s="146">
        <v>85.0194</v>
      </c>
      <c r="E397" s="147">
        <f t="shared" si="15"/>
        <v>0.010600000000010823</v>
      </c>
      <c r="F397" s="265">
        <f t="shared" si="19"/>
        <v>36.76470588239047</v>
      </c>
      <c r="G397" s="147">
        <f t="shared" si="18"/>
        <v>288.32000000000005</v>
      </c>
      <c r="H397" s="145">
        <v>68</v>
      </c>
      <c r="I397" s="147">
        <v>806.72</v>
      </c>
      <c r="J397" s="147">
        <v>518.4</v>
      </c>
    </row>
    <row r="398" spans="1:10" ht="24">
      <c r="A398" s="118"/>
      <c r="B398" s="145">
        <v>33</v>
      </c>
      <c r="C398" s="146">
        <v>86.0068</v>
      </c>
      <c r="D398" s="146">
        <v>86.0198</v>
      </c>
      <c r="E398" s="147">
        <f t="shared" si="15"/>
        <v>0.01300000000000523</v>
      </c>
      <c r="F398" s="265">
        <f t="shared" si="19"/>
        <v>41.67200923196958</v>
      </c>
      <c r="G398" s="147">
        <f t="shared" si="18"/>
        <v>311.96</v>
      </c>
      <c r="H398" s="145">
        <v>69</v>
      </c>
      <c r="I398" s="147">
        <v>799.63</v>
      </c>
      <c r="J398" s="147">
        <v>487.67</v>
      </c>
    </row>
    <row r="399" spans="1:10" ht="24">
      <c r="A399" s="118">
        <v>22626</v>
      </c>
      <c r="B399" s="145">
        <v>19</v>
      </c>
      <c r="C399" s="146">
        <v>88.9791</v>
      </c>
      <c r="D399" s="146">
        <v>88.9816</v>
      </c>
      <c r="E399" s="147">
        <f t="shared" si="15"/>
        <v>0.0024999999999977263</v>
      </c>
      <c r="F399" s="265">
        <f t="shared" si="19"/>
        <v>9.093885271535145</v>
      </c>
      <c r="G399" s="147">
        <f t="shared" si="18"/>
        <v>274.90999999999997</v>
      </c>
      <c r="H399" s="145">
        <v>70</v>
      </c>
      <c r="I399" s="147">
        <v>821.37</v>
      </c>
      <c r="J399" s="147">
        <v>546.46</v>
      </c>
    </row>
    <row r="400" spans="1:10" ht="24">
      <c r="A400" s="118"/>
      <c r="B400" s="145">
        <v>20</v>
      </c>
      <c r="C400" s="146">
        <v>84.687</v>
      </c>
      <c r="D400" s="146">
        <v>84.693</v>
      </c>
      <c r="E400" s="147">
        <f t="shared" si="15"/>
        <v>0.006000000000000227</v>
      </c>
      <c r="F400" s="265">
        <f aca="true" t="shared" si="20" ref="F400:F463">((10^6)*E400/G400)</f>
        <v>21.07999859466756</v>
      </c>
      <c r="G400" s="147">
        <f t="shared" si="18"/>
        <v>284.63</v>
      </c>
      <c r="H400" s="145">
        <v>71</v>
      </c>
      <c r="I400" s="147">
        <v>873.28</v>
      </c>
      <c r="J400" s="147">
        <v>588.65</v>
      </c>
    </row>
    <row r="401" spans="1:10" ht="24">
      <c r="A401" s="118"/>
      <c r="B401" s="145">
        <v>21</v>
      </c>
      <c r="C401" s="146">
        <v>86.3717</v>
      </c>
      <c r="D401" s="146">
        <v>86.3764</v>
      </c>
      <c r="E401" s="147">
        <f t="shared" si="15"/>
        <v>0.004699999999999704</v>
      </c>
      <c r="F401" s="265">
        <f t="shared" si="20"/>
        <v>14.519168391460578</v>
      </c>
      <c r="G401" s="147">
        <f t="shared" si="18"/>
        <v>323.71000000000004</v>
      </c>
      <c r="H401" s="145">
        <v>72</v>
      </c>
      <c r="I401" s="147">
        <v>699.98</v>
      </c>
      <c r="J401" s="147">
        <v>376.27</v>
      </c>
    </row>
    <row r="402" spans="1:10" ht="24">
      <c r="A402" s="118">
        <v>22633</v>
      </c>
      <c r="B402" s="145">
        <v>22</v>
      </c>
      <c r="C402" s="146">
        <v>85.1525</v>
      </c>
      <c r="D402" s="146">
        <v>85.1583</v>
      </c>
      <c r="E402" s="147">
        <f t="shared" si="15"/>
        <v>0.005799999999993588</v>
      </c>
      <c r="F402" s="265">
        <f t="shared" si="20"/>
        <v>20.459275459429218</v>
      </c>
      <c r="G402" s="147">
        <f t="shared" si="18"/>
        <v>283.48999999999995</v>
      </c>
      <c r="H402" s="145">
        <v>73</v>
      </c>
      <c r="I402" s="147">
        <v>692.8</v>
      </c>
      <c r="J402" s="147">
        <v>409.31</v>
      </c>
    </row>
    <row r="403" spans="1:10" ht="24">
      <c r="A403" s="118"/>
      <c r="B403" s="145">
        <v>23</v>
      </c>
      <c r="C403" s="146">
        <v>87.7194</v>
      </c>
      <c r="D403" s="146">
        <v>87.7279</v>
      </c>
      <c r="E403" s="147">
        <f t="shared" si="15"/>
        <v>0.008500000000012164</v>
      </c>
      <c r="F403" s="265">
        <f t="shared" si="20"/>
        <v>23.45539336077752</v>
      </c>
      <c r="G403" s="147">
        <f t="shared" si="18"/>
        <v>362.39</v>
      </c>
      <c r="H403" s="145">
        <v>74</v>
      </c>
      <c r="I403" s="147">
        <v>662.77</v>
      </c>
      <c r="J403" s="147">
        <v>300.38</v>
      </c>
    </row>
    <row r="404" spans="1:10" ht="24">
      <c r="A404" s="118"/>
      <c r="B404" s="145">
        <v>24</v>
      </c>
      <c r="C404" s="146">
        <v>88.0926</v>
      </c>
      <c r="D404" s="146">
        <v>88.1041</v>
      </c>
      <c r="E404" s="147">
        <f t="shared" si="15"/>
        <v>0.011499999999998067</v>
      </c>
      <c r="F404" s="265">
        <f t="shared" si="20"/>
        <v>35.26309333986896</v>
      </c>
      <c r="G404" s="147">
        <f t="shared" si="18"/>
        <v>326.12000000000006</v>
      </c>
      <c r="H404" s="145">
        <v>75</v>
      </c>
      <c r="I404" s="147">
        <v>664.32</v>
      </c>
      <c r="J404" s="147">
        <v>338.2</v>
      </c>
    </row>
    <row r="405" spans="1:10" ht="24">
      <c r="A405" s="118">
        <v>22639</v>
      </c>
      <c r="B405" s="145">
        <v>25</v>
      </c>
      <c r="C405" s="146">
        <v>87.0884</v>
      </c>
      <c r="D405" s="146">
        <v>87.0918</v>
      </c>
      <c r="E405" s="147">
        <f t="shared" si="15"/>
        <v>0.0034000000000133923</v>
      </c>
      <c r="F405" s="265">
        <f t="shared" si="20"/>
        <v>12.505977121467584</v>
      </c>
      <c r="G405" s="147">
        <f t="shared" si="18"/>
        <v>271.87</v>
      </c>
      <c r="H405" s="145">
        <v>76</v>
      </c>
      <c r="I405" s="147">
        <v>805.71</v>
      </c>
      <c r="J405" s="147">
        <v>533.84</v>
      </c>
    </row>
    <row r="406" spans="1:10" ht="24">
      <c r="A406" s="118"/>
      <c r="B406" s="145">
        <v>26</v>
      </c>
      <c r="C406" s="146">
        <v>85.8577</v>
      </c>
      <c r="D406" s="146">
        <v>85.8601</v>
      </c>
      <c r="E406" s="147">
        <f t="shared" si="15"/>
        <v>0.0024000000000086175</v>
      </c>
      <c r="F406" s="265">
        <f t="shared" si="20"/>
        <v>8.425191322083192</v>
      </c>
      <c r="G406" s="147">
        <f t="shared" si="18"/>
        <v>284.85999999999996</v>
      </c>
      <c r="H406" s="145">
        <v>77</v>
      </c>
      <c r="I406" s="147">
        <v>760.78</v>
      </c>
      <c r="J406" s="147">
        <v>475.92</v>
      </c>
    </row>
    <row r="407" spans="1:10" ht="24">
      <c r="A407" s="118"/>
      <c r="B407" s="145">
        <v>27</v>
      </c>
      <c r="C407" s="146">
        <v>86.3513</v>
      </c>
      <c r="D407" s="146">
        <v>86.3524</v>
      </c>
      <c r="E407" s="147">
        <f t="shared" si="15"/>
        <v>0.0011000000000080945</v>
      </c>
      <c r="F407" s="265">
        <f t="shared" si="20"/>
        <v>3.756060916506503</v>
      </c>
      <c r="G407" s="147">
        <f t="shared" si="18"/>
        <v>292.86</v>
      </c>
      <c r="H407" s="145">
        <v>78</v>
      </c>
      <c r="I407" s="147">
        <v>834.97</v>
      </c>
      <c r="J407" s="147">
        <v>542.11</v>
      </c>
    </row>
    <row r="408" spans="1:10" ht="24">
      <c r="A408" s="118">
        <v>22653</v>
      </c>
      <c r="B408" s="145">
        <v>31</v>
      </c>
      <c r="C408" s="146">
        <v>84.9164</v>
      </c>
      <c r="D408" s="146">
        <v>84.9226</v>
      </c>
      <c r="E408" s="147">
        <f t="shared" si="15"/>
        <v>0.006200000000006867</v>
      </c>
      <c r="F408" s="265">
        <f t="shared" si="20"/>
        <v>22.339122288703848</v>
      </c>
      <c r="G408" s="147">
        <f t="shared" si="18"/>
        <v>277.54</v>
      </c>
      <c r="H408" s="145">
        <v>79</v>
      </c>
      <c r="I408" s="147">
        <v>658.11</v>
      </c>
      <c r="J408" s="147">
        <v>380.57</v>
      </c>
    </row>
    <row r="409" spans="1:10" ht="24">
      <c r="A409" s="118"/>
      <c r="B409" s="145">
        <v>32</v>
      </c>
      <c r="C409" s="146">
        <v>85.052</v>
      </c>
      <c r="D409" s="146">
        <v>85.0541</v>
      </c>
      <c r="E409" s="147">
        <f t="shared" si="15"/>
        <v>0.0020999999999986585</v>
      </c>
      <c r="F409" s="265">
        <f t="shared" si="20"/>
        <v>6.559220389800908</v>
      </c>
      <c r="G409" s="147">
        <f t="shared" si="18"/>
        <v>320.15999999999997</v>
      </c>
      <c r="H409" s="145">
        <v>80</v>
      </c>
      <c r="I409" s="147">
        <v>651.31</v>
      </c>
      <c r="J409" s="147">
        <v>331.15</v>
      </c>
    </row>
    <row r="410" spans="1:10" ht="24">
      <c r="A410" s="118"/>
      <c r="B410" s="145">
        <v>33</v>
      </c>
      <c r="C410" s="146">
        <v>86.0257</v>
      </c>
      <c r="D410" s="146">
        <v>86.0296</v>
      </c>
      <c r="E410" s="147">
        <f t="shared" si="15"/>
        <v>0.003900000000001569</v>
      </c>
      <c r="F410" s="265">
        <f t="shared" si="20"/>
        <v>14.989622568996731</v>
      </c>
      <c r="G410" s="147">
        <f t="shared" si="18"/>
        <v>260.17999999999995</v>
      </c>
      <c r="H410" s="145">
        <v>81</v>
      </c>
      <c r="I410" s="147">
        <v>804.53</v>
      </c>
      <c r="J410" s="147">
        <v>544.35</v>
      </c>
    </row>
    <row r="411" spans="1:10" ht="24">
      <c r="A411" s="118">
        <v>22663</v>
      </c>
      <c r="B411" s="145">
        <v>34</v>
      </c>
      <c r="C411" s="146">
        <v>83.7589</v>
      </c>
      <c r="D411" s="146">
        <v>83.7644</v>
      </c>
      <c r="E411" s="147">
        <f t="shared" si="15"/>
        <v>0.00549999999999784</v>
      </c>
      <c r="F411" s="265">
        <f t="shared" si="20"/>
        <v>20.478069848826568</v>
      </c>
      <c r="G411" s="147">
        <f t="shared" si="18"/>
        <v>268.58000000000004</v>
      </c>
      <c r="H411" s="145">
        <v>82</v>
      </c>
      <c r="I411" s="147">
        <v>612.94</v>
      </c>
      <c r="J411" s="147">
        <v>344.36</v>
      </c>
    </row>
    <row r="412" spans="1:10" ht="24">
      <c r="A412" s="118"/>
      <c r="B412" s="145">
        <v>35</v>
      </c>
      <c r="C412" s="146">
        <v>85.0008</v>
      </c>
      <c r="D412" s="146">
        <v>85.005</v>
      </c>
      <c r="E412" s="147">
        <f t="shared" si="15"/>
        <v>0.004199999999997317</v>
      </c>
      <c r="F412" s="265">
        <f t="shared" si="20"/>
        <v>15.41850220263332</v>
      </c>
      <c r="G412" s="147">
        <f t="shared" si="18"/>
        <v>272.40000000000003</v>
      </c>
      <c r="H412" s="145">
        <v>83</v>
      </c>
      <c r="I412" s="147">
        <v>637.46</v>
      </c>
      <c r="J412" s="147">
        <v>365.06</v>
      </c>
    </row>
    <row r="413" spans="1:10" ht="24">
      <c r="A413" s="118"/>
      <c r="B413" s="145">
        <v>36</v>
      </c>
      <c r="C413" s="146">
        <v>84.5345</v>
      </c>
      <c r="D413" s="146">
        <v>84.5377</v>
      </c>
      <c r="E413" s="147">
        <f t="shared" si="15"/>
        <v>0.003200000000006753</v>
      </c>
      <c r="F413" s="265">
        <f t="shared" si="20"/>
        <v>10.218418699727783</v>
      </c>
      <c r="G413" s="147">
        <f t="shared" si="18"/>
        <v>313.16</v>
      </c>
      <c r="H413" s="145">
        <v>84</v>
      </c>
      <c r="I413" s="147">
        <v>661.61</v>
      </c>
      <c r="J413" s="147">
        <v>348.45</v>
      </c>
    </row>
    <row r="414" spans="1:10" ht="24">
      <c r="A414" s="118">
        <v>22682</v>
      </c>
      <c r="B414" s="145">
        <v>13</v>
      </c>
      <c r="C414" s="146">
        <v>86.7476</v>
      </c>
      <c r="D414" s="146">
        <v>86.7504</v>
      </c>
      <c r="E414" s="147">
        <f t="shared" si="15"/>
        <v>0.0027999999999934744</v>
      </c>
      <c r="F414" s="265">
        <f t="shared" si="20"/>
        <v>9.777901941589167</v>
      </c>
      <c r="G414" s="147">
        <f t="shared" si="18"/>
        <v>286.36</v>
      </c>
      <c r="H414" s="145">
        <v>85</v>
      </c>
      <c r="I414" s="147">
        <v>841.45</v>
      </c>
      <c r="J414" s="147">
        <v>555.09</v>
      </c>
    </row>
    <row r="415" spans="1:10" ht="24">
      <c r="A415" s="118"/>
      <c r="B415" s="145">
        <v>14</v>
      </c>
      <c r="C415" s="146">
        <v>85.9623</v>
      </c>
      <c r="D415" s="146">
        <v>85.9712</v>
      </c>
      <c r="E415" s="147">
        <f t="shared" si="15"/>
        <v>0.008899999999997021</v>
      </c>
      <c r="F415" s="265">
        <f t="shared" si="20"/>
        <v>28.059776782889905</v>
      </c>
      <c r="G415" s="147">
        <f t="shared" si="18"/>
        <v>317.18</v>
      </c>
      <c r="H415" s="145">
        <v>86</v>
      </c>
      <c r="I415" s="147">
        <v>659.88</v>
      </c>
      <c r="J415" s="147">
        <v>342.7</v>
      </c>
    </row>
    <row r="416" spans="1:10" ht="24">
      <c r="A416" s="118"/>
      <c r="B416" s="145">
        <v>15</v>
      </c>
      <c r="C416" s="146">
        <v>87.0017</v>
      </c>
      <c r="D416" s="146">
        <v>87.0066</v>
      </c>
      <c r="E416" s="147">
        <f t="shared" si="15"/>
        <v>0.004900000000006344</v>
      </c>
      <c r="F416" s="265">
        <f t="shared" si="20"/>
        <v>17.617660806120675</v>
      </c>
      <c r="G416" s="147">
        <f t="shared" si="18"/>
        <v>278.13</v>
      </c>
      <c r="H416" s="145">
        <v>87</v>
      </c>
      <c r="I416" s="147">
        <v>762.23</v>
      </c>
      <c r="J416" s="147">
        <v>484.1</v>
      </c>
    </row>
    <row r="417" spans="1:10" ht="24">
      <c r="A417" s="118">
        <v>22692</v>
      </c>
      <c r="B417" s="145">
        <v>16</v>
      </c>
      <c r="C417" s="146">
        <v>86.157</v>
      </c>
      <c r="D417" s="146">
        <v>86.1659</v>
      </c>
      <c r="E417" s="147">
        <f t="shared" si="15"/>
        <v>0.008899999999997021</v>
      </c>
      <c r="F417" s="265">
        <f t="shared" si="20"/>
        <v>31.694027990445576</v>
      </c>
      <c r="G417" s="147">
        <f t="shared" si="18"/>
        <v>280.80999999999995</v>
      </c>
      <c r="H417" s="145">
        <v>88</v>
      </c>
      <c r="I417" s="147">
        <v>751.29</v>
      </c>
      <c r="J417" s="147">
        <v>470.48</v>
      </c>
    </row>
    <row r="418" spans="1:10" ht="24">
      <c r="A418" s="118"/>
      <c r="B418" s="145">
        <v>17</v>
      </c>
      <c r="C418" s="146">
        <v>87.246</v>
      </c>
      <c r="D418" s="146">
        <v>87.2493</v>
      </c>
      <c r="E418" s="147">
        <f t="shared" si="15"/>
        <v>0.0033000000000100727</v>
      </c>
      <c r="F418" s="265">
        <f t="shared" si="20"/>
        <v>11.0808905006886</v>
      </c>
      <c r="G418" s="147">
        <f t="shared" si="18"/>
        <v>297.81000000000006</v>
      </c>
      <c r="H418" s="145">
        <v>89</v>
      </c>
      <c r="I418" s="147">
        <v>861.61</v>
      </c>
      <c r="J418" s="147">
        <v>563.8</v>
      </c>
    </row>
    <row r="419" spans="1:10" ht="24">
      <c r="A419" s="118"/>
      <c r="B419" s="145">
        <v>18</v>
      </c>
      <c r="C419" s="146">
        <v>85.1605</v>
      </c>
      <c r="D419" s="146">
        <v>85.1649</v>
      </c>
      <c r="E419" s="147">
        <f t="shared" si="15"/>
        <v>0.004400000000003956</v>
      </c>
      <c r="F419" s="265">
        <f t="shared" si="20"/>
        <v>16.40872645908617</v>
      </c>
      <c r="G419" s="147">
        <f t="shared" si="18"/>
        <v>268.15</v>
      </c>
      <c r="H419" s="145">
        <v>90</v>
      </c>
      <c r="I419" s="147">
        <v>798.77</v>
      </c>
      <c r="J419" s="147">
        <v>530.62</v>
      </c>
    </row>
    <row r="420" spans="1:10" ht="24">
      <c r="A420" s="118">
        <v>22699</v>
      </c>
      <c r="B420" s="145">
        <v>19</v>
      </c>
      <c r="C420" s="146">
        <v>88.999</v>
      </c>
      <c r="D420" s="146">
        <v>89.006</v>
      </c>
      <c r="E420" s="147">
        <f t="shared" si="15"/>
        <v>0.007000000000005002</v>
      </c>
      <c r="F420" s="265">
        <f t="shared" si="20"/>
        <v>28.250867705242566</v>
      </c>
      <c r="G420" s="147">
        <f t="shared" si="18"/>
        <v>247.77999999999997</v>
      </c>
      <c r="H420" s="145">
        <v>91</v>
      </c>
      <c r="I420" s="147">
        <v>785.27</v>
      </c>
      <c r="J420" s="147">
        <v>537.49</v>
      </c>
    </row>
    <row r="421" spans="1:10" ht="24">
      <c r="A421" s="118"/>
      <c r="B421" s="145">
        <v>20</v>
      </c>
      <c r="C421" s="146">
        <v>84.6877</v>
      </c>
      <c r="D421" s="146">
        <v>84.6926</v>
      </c>
      <c r="E421" s="147">
        <f t="shared" si="15"/>
        <v>0.004899999999992133</v>
      </c>
      <c r="F421" s="265">
        <f t="shared" si="20"/>
        <v>15.338383522169075</v>
      </c>
      <c r="G421" s="147">
        <f t="shared" si="18"/>
        <v>319.46000000000004</v>
      </c>
      <c r="H421" s="145">
        <v>92</v>
      </c>
      <c r="I421" s="147">
        <v>630.59</v>
      </c>
      <c r="J421" s="147">
        <v>311.13</v>
      </c>
    </row>
    <row r="422" spans="1:10" ht="24">
      <c r="A422" s="118"/>
      <c r="B422" s="145">
        <v>21</v>
      </c>
      <c r="C422" s="146">
        <v>86.402</v>
      </c>
      <c r="D422" s="146">
        <v>86.4045</v>
      </c>
      <c r="E422" s="147">
        <f t="shared" si="15"/>
        <v>0.0024999999999977263</v>
      </c>
      <c r="F422" s="265">
        <f t="shared" si="20"/>
        <v>7.717240314856387</v>
      </c>
      <c r="G422" s="147">
        <f t="shared" si="18"/>
        <v>323.95</v>
      </c>
      <c r="H422" s="145">
        <v>93</v>
      </c>
      <c r="I422" s="147">
        <v>629.79</v>
      </c>
      <c r="J422" s="147">
        <v>305.84</v>
      </c>
    </row>
    <row r="423" spans="1:10" ht="24">
      <c r="A423" s="118">
        <v>22713</v>
      </c>
      <c r="B423" s="145">
        <v>7</v>
      </c>
      <c r="C423" s="146">
        <v>86.4424</v>
      </c>
      <c r="D423" s="146">
        <v>86.4474</v>
      </c>
      <c r="E423" s="147">
        <f t="shared" si="15"/>
        <v>0.0049999999999954525</v>
      </c>
      <c r="F423" s="265">
        <f t="shared" si="20"/>
        <v>15.131340031459429</v>
      </c>
      <c r="G423" s="147">
        <f t="shared" si="18"/>
        <v>330.43999999999994</v>
      </c>
      <c r="H423" s="145">
        <v>94</v>
      </c>
      <c r="I423" s="231">
        <v>765.17</v>
      </c>
      <c r="J423" s="147">
        <v>434.73</v>
      </c>
    </row>
    <row r="424" spans="1:10" ht="24">
      <c r="A424" s="118"/>
      <c r="B424" s="145">
        <v>8</v>
      </c>
      <c r="C424" s="146">
        <v>84.7781</v>
      </c>
      <c r="D424" s="146">
        <v>84.7832</v>
      </c>
      <c r="E424" s="147">
        <f t="shared" si="15"/>
        <v>0.005099999999998772</v>
      </c>
      <c r="F424" s="265">
        <f t="shared" si="20"/>
        <v>20.629398915940353</v>
      </c>
      <c r="G424" s="147">
        <f t="shared" si="18"/>
        <v>247.2199999999999</v>
      </c>
      <c r="H424" s="145">
        <v>95</v>
      </c>
      <c r="I424" s="147">
        <v>795.06</v>
      </c>
      <c r="J424" s="147">
        <v>547.84</v>
      </c>
    </row>
    <row r="425" spans="1:10" ht="24">
      <c r="A425" s="118"/>
      <c r="B425" s="145">
        <v>9</v>
      </c>
      <c r="C425" s="146">
        <v>87.6114</v>
      </c>
      <c r="D425" s="146">
        <v>87.6154</v>
      </c>
      <c r="E425" s="147">
        <f t="shared" si="15"/>
        <v>0.003999999999990678</v>
      </c>
      <c r="F425" s="265">
        <f t="shared" si="20"/>
        <v>15.136035115566193</v>
      </c>
      <c r="G425" s="147">
        <f t="shared" si="18"/>
        <v>264.27</v>
      </c>
      <c r="H425" s="145">
        <v>96</v>
      </c>
      <c r="I425" s="147">
        <v>852.66</v>
      </c>
      <c r="J425" s="147">
        <v>588.39</v>
      </c>
    </row>
    <row r="426" spans="1:10" ht="24">
      <c r="A426" s="118">
        <v>22723</v>
      </c>
      <c r="B426" s="145">
        <v>10</v>
      </c>
      <c r="C426" s="146">
        <v>85.0634</v>
      </c>
      <c r="D426" s="146">
        <v>85.0662</v>
      </c>
      <c r="E426" s="147">
        <f t="shared" si="15"/>
        <v>0.0027999999999934744</v>
      </c>
      <c r="F426" s="265">
        <f t="shared" si="20"/>
        <v>8.245236903305381</v>
      </c>
      <c r="G426" s="147">
        <f t="shared" si="18"/>
        <v>339.59</v>
      </c>
      <c r="H426" s="145">
        <v>97</v>
      </c>
      <c r="I426" s="147">
        <v>653.75</v>
      </c>
      <c r="J426" s="147">
        <v>314.16</v>
      </c>
    </row>
    <row r="427" spans="1:10" ht="24">
      <c r="A427" s="118"/>
      <c r="B427" s="145">
        <v>11</v>
      </c>
      <c r="C427" s="146">
        <v>86.0619</v>
      </c>
      <c r="D427" s="146">
        <v>86.0664</v>
      </c>
      <c r="E427" s="147">
        <f t="shared" si="15"/>
        <v>0.004500000000007276</v>
      </c>
      <c r="F427" s="265">
        <f t="shared" si="20"/>
        <v>17.190006876030548</v>
      </c>
      <c r="G427" s="147">
        <f t="shared" si="18"/>
        <v>261.78</v>
      </c>
      <c r="H427" s="145">
        <v>98</v>
      </c>
      <c r="I427" s="147">
        <v>799.23</v>
      </c>
      <c r="J427" s="147">
        <v>537.45</v>
      </c>
    </row>
    <row r="428" spans="1:10" ht="24.75" thickBot="1">
      <c r="A428" s="223"/>
      <c r="B428" s="224">
        <v>12</v>
      </c>
      <c r="C428" s="225">
        <v>84.8215</v>
      </c>
      <c r="D428" s="225">
        <v>84.827</v>
      </c>
      <c r="E428" s="226">
        <f t="shared" si="15"/>
        <v>0.00549999999999784</v>
      </c>
      <c r="F428" s="269">
        <f t="shared" si="20"/>
        <v>19.029166522498834</v>
      </c>
      <c r="G428" s="226">
        <f t="shared" si="18"/>
        <v>289.0300000000001</v>
      </c>
      <c r="H428" s="224">
        <v>99</v>
      </c>
      <c r="I428" s="226">
        <v>803.84</v>
      </c>
      <c r="J428" s="226">
        <v>514.81</v>
      </c>
    </row>
    <row r="429" spans="1:10" ht="24">
      <c r="A429" s="219">
        <v>22738</v>
      </c>
      <c r="B429" s="220">
        <v>25</v>
      </c>
      <c r="C429" s="221">
        <v>87.0698</v>
      </c>
      <c r="D429" s="221">
        <v>87.073</v>
      </c>
      <c r="E429" s="222">
        <f t="shared" si="15"/>
        <v>0.003199999999992542</v>
      </c>
      <c r="F429" s="267">
        <f t="shared" si="20"/>
        <v>9.001406469739923</v>
      </c>
      <c r="G429" s="222">
        <f t="shared" si="18"/>
        <v>355.49999999999994</v>
      </c>
      <c r="H429" s="145">
        <v>1</v>
      </c>
      <c r="I429" s="222">
        <v>724.55</v>
      </c>
      <c r="J429" s="222">
        <v>369.05</v>
      </c>
    </row>
    <row r="430" spans="1:10" ht="24">
      <c r="A430" s="118"/>
      <c r="B430" s="145">
        <v>26</v>
      </c>
      <c r="C430" s="146">
        <v>85.7843</v>
      </c>
      <c r="D430" s="146">
        <v>85.7881</v>
      </c>
      <c r="E430" s="147">
        <f t="shared" si="15"/>
        <v>0.0037999999999982492</v>
      </c>
      <c r="F430" s="265">
        <f t="shared" si="20"/>
        <v>12.947630242932465</v>
      </c>
      <c r="G430" s="147">
        <f t="shared" si="18"/>
        <v>293.49</v>
      </c>
      <c r="H430" s="145">
        <v>2</v>
      </c>
      <c r="I430" s="147">
        <v>851.37</v>
      </c>
      <c r="J430" s="147">
        <v>557.88</v>
      </c>
    </row>
    <row r="431" spans="1:10" ht="24">
      <c r="A431" s="118"/>
      <c r="B431" s="145">
        <v>27</v>
      </c>
      <c r="C431" s="146">
        <v>86.314</v>
      </c>
      <c r="D431" s="146">
        <v>86.314</v>
      </c>
      <c r="E431" s="147">
        <f t="shared" si="15"/>
        <v>0</v>
      </c>
      <c r="F431" s="265">
        <f t="shared" si="20"/>
        <v>0</v>
      </c>
      <c r="G431" s="147">
        <f t="shared" si="18"/>
        <v>317.49</v>
      </c>
      <c r="H431" s="145">
        <v>3</v>
      </c>
      <c r="I431" s="147">
        <v>651.85</v>
      </c>
      <c r="J431" s="147">
        <v>334.36</v>
      </c>
    </row>
    <row r="432" spans="1:10" ht="24">
      <c r="A432" s="118">
        <v>22755</v>
      </c>
      <c r="B432" s="145">
        <v>28</v>
      </c>
      <c r="C432" s="146">
        <v>87.2146</v>
      </c>
      <c r="D432" s="146">
        <v>87.2234</v>
      </c>
      <c r="E432" s="147">
        <f t="shared" si="15"/>
        <v>0.008799999999993702</v>
      </c>
      <c r="F432" s="265">
        <f t="shared" si="20"/>
        <v>733.3333333328086</v>
      </c>
      <c r="G432" s="147">
        <f t="shared" si="18"/>
        <v>12</v>
      </c>
      <c r="H432" s="145">
        <v>4</v>
      </c>
      <c r="I432" s="147">
        <v>397.66</v>
      </c>
      <c r="J432" s="147">
        <v>385.66</v>
      </c>
    </row>
    <row r="433" spans="1:10" ht="24">
      <c r="A433" s="118"/>
      <c r="B433" s="145">
        <v>29</v>
      </c>
      <c r="C433" s="146">
        <v>85.2523</v>
      </c>
      <c r="D433" s="146">
        <v>85.2547</v>
      </c>
      <c r="E433" s="147">
        <f t="shared" si="15"/>
        <v>0.0023999999999944066</v>
      </c>
      <c r="F433" s="265">
        <f t="shared" si="20"/>
        <v>7.93388429750217</v>
      </c>
      <c r="G433" s="147">
        <f t="shared" si="18"/>
        <v>302.5</v>
      </c>
      <c r="H433" s="145">
        <v>5</v>
      </c>
      <c r="I433" s="147">
        <v>816.94</v>
      </c>
      <c r="J433" s="147">
        <v>514.44</v>
      </c>
    </row>
    <row r="434" spans="1:10" ht="24">
      <c r="A434" s="118"/>
      <c r="B434" s="145">
        <v>30</v>
      </c>
      <c r="C434" s="146">
        <v>84.9603</v>
      </c>
      <c r="D434" s="146">
        <v>84.9642</v>
      </c>
      <c r="E434" s="147">
        <f t="shared" si="15"/>
        <v>0.003900000000001569</v>
      </c>
      <c r="F434" s="265">
        <f t="shared" si="20"/>
        <v>10.977875358896496</v>
      </c>
      <c r="G434" s="147">
        <f t="shared" si="18"/>
        <v>355.26</v>
      </c>
      <c r="H434" s="145">
        <v>6</v>
      </c>
      <c r="I434" s="147">
        <v>691.27</v>
      </c>
      <c r="J434" s="147">
        <v>336.01</v>
      </c>
    </row>
    <row r="435" spans="1:10" ht="24">
      <c r="A435" s="118">
        <v>22772</v>
      </c>
      <c r="B435" s="145">
        <v>13</v>
      </c>
      <c r="C435" s="146">
        <v>86.7706</v>
      </c>
      <c r="D435" s="146">
        <v>86.7757</v>
      </c>
      <c r="E435" s="147">
        <f t="shared" si="15"/>
        <v>0.005099999999998772</v>
      </c>
      <c r="F435" s="265">
        <f t="shared" si="20"/>
        <v>17.329255861361776</v>
      </c>
      <c r="G435" s="147">
        <f t="shared" si="18"/>
        <v>294.30000000000007</v>
      </c>
      <c r="H435" s="145">
        <v>7</v>
      </c>
      <c r="I435" s="147">
        <v>849.58</v>
      </c>
      <c r="J435" s="147">
        <v>555.28</v>
      </c>
    </row>
    <row r="436" spans="1:10" ht="24">
      <c r="A436" s="118"/>
      <c r="B436" s="145">
        <v>14</v>
      </c>
      <c r="C436" s="146">
        <v>85.925</v>
      </c>
      <c r="D436" s="146">
        <v>85.9302</v>
      </c>
      <c r="E436" s="147">
        <f t="shared" si="15"/>
        <v>0.005200000000002092</v>
      </c>
      <c r="F436" s="265">
        <f t="shared" si="20"/>
        <v>17.497223998122724</v>
      </c>
      <c r="G436" s="147">
        <f t="shared" si="18"/>
        <v>297.18999999999994</v>
      </c>
      <c r="H436" s="145">
        <v>8</v>
      </c>
      <c r="I436" s="147">
        <v>831.81</v>
      </c>
      <c r="J436" s="147">
        <v>534.62</v>
      </c>
    </row>
    <row r="437" spans="1:10" ht="24">
      <c r="A437" s="118"/>
      <c r="B437" s="145">
        <v>15</v>
      </c>
      <c r="C437" s="146">
        <v>87.0303</v>
      </c>
      <c r="D437" s="146">
        <v>87.0335</v>
      </c>
      <c r="E437" s="147">
        <f t="shared" si="15"/>
        <v>0.003200000000006753</v>
      </c>
      <c r="F437" s="265">
        <f t="shared" si="20"/>
        <v>9.619720426895395</v>
      </c>
      <c r="G437" s="147">
        <f t="shared" si="18"/>
        <v>332.65</v>
      </c>
      <c r="H437" s="145">
        <v>9</v>
      </c>
      <c r="I437" s="147">
        <v>731.03</v>
      </c>
      <c r="J437" s="147">
        <v>398.38</v>
      </c>
    </row>
    <row r="438" spans="1:10" ht="24">
      <c r="A438" s="118">
        <v>22794</v>
      </c>
      <c r="B438" s="145">
        <v>16</v>
      </c>
      <c r="C438" s="146">
        <v>86.1448</v>
      </c>
      <c r="D438" s="146">
        <v>86.1837</v>
      </c>
      <c r="E438" s="147">
        <f t="shared" si="15"/>
        <v>0.03889999999999816</v>
      </c>
      <c r="F438" s="265">
        <f t="shared" si="20"/>
        <v>112.75362318840047</v>
      </c>
      <c r="G438" s="147">
        <f t="shared" si="18"/>
        <v>345</v>
      </c>
      <c r="H438" s="145">
        <v>10</v>
      </c>
      <c r="I438" s="147">
        <v>710.02</v>
      </c>
      <c r="J438" s="147">
        <v>365.02</v>
      </c>
    </row>
    <row r="439" spans="1:10" ht="24">
      <c r="A439" s="118"/>
      <c r="B439" s="145">
        <v>17</v>
      </c>
      <c r="C439" s="146">
        <v>87.2622</v>
      </c>
      <c r="D439" s="146">
        <v>87.2981</v>
      </c>
      <c r="E439" s="147">
        <f t="shared" si="15"/>
        <v>0.035899999999998045</v>
      </c>
      <c r="F439" s="265">
        <f t="shared" si="20"/>
        <v>105.65971098095196</v>
      </c>
      <c r="G439" s="147">
        <f t="shared" si="18"/>
        <v>339.77</v>
      </c>
      <c r="H439" s="145">
        <v>11</v>
      </c>
      <c r="I439" s="147">
        <v>750.51</v>
      </c>
      <c r="J439" s="147">
        <v>410.74</v>
      </c>
    </row>
    <row r="440" spans="1:10" ht="24">
      <c r="A440" s="118"/>
      <c r="B440" s="145">
        <v>18</v>
      </c>
      <c r="C440" s="146">
        <v>85.2029</v>
      </c>
      <c r="D440" s="146">
        <v>85.2458</v>
      </c>
      <c r="E440" s="147">
        <f t="shared" si="15"/>
        <v>0.04290000000000305</v>
      </c>
      <c r="F440" s="265">
        <f t="shared" si="20"/>
        <v>122.57142857143728</v>
      </c>
      <c r="G440" s="147">
        <f t="shared" si="18"/>
        <v>350</v>
      </c>
      <c r="H440" s="145">
        <v>12</v>
      </c>
      <c r="I440" s="147">
        <v>694.4</v>
      </c>
      <c r="J440" s="147">
        <v>344.4</v>
      </c>
    </row>
    <row r="441" spans="1:10" ht="24">
      <c r="A441" s="118">
        <v>22804</v>
      </c>
      <c r="B441" s="145">
        <v>28</v>
      </c>
      <c r="C441" s="146">
        <v>87.2362</v>
      </c>
      <c r="D441" s="146">
        <v>87.2416</v>
      </c>
      <c r="E441" s="147">
        <f t="shared" si="15"/>
        <v>0.005400000000008731</v>
      </c>
      <c r="F441" s="265">
        <f t="shared" si="20"/>
        <v>16.301886792479188</v>
      </c>
      <c r="G441" s="147">
        <f t="shared" si="18"/>
        <v>331.25</v>
      </c>
      <c r="H441" s="145">
        <v>13</v>
      </c>
      <c r="I441" s="147">
        <v>709.23</v>
      </c>
      <c r="J441" s="147">
        <v>377.98</v>
      </c>
    </row>
    <row r="442" spans="1:10" ht="24">
      <c r="A442" s="118"/>
      <c r="B442" s="145">
        <v>29</v>
      </c>
      <c r="C442" s="146">
        <v>85.2593</v>
      </c>
      <c r="D442" s="146">
        <v>85.2659</v>
      </c>
      <c r="E442" s="147">
        <f t="shared" si="15"/>
        <v>0.0066000000000059345</v>
      </c>
      <c r="F442" s="265">
        <f t="shared" si="20"/>
        <v>22.07874753288708</v>
      </c>
      <c r="G442" s="147">
        <f t="shared" si="18"/>
        <v>298.93</v>
      </c>
      <c r="H442" s="145">
        <v>14</v>
      </c>
      <c r="I442" s="147">
        <v>746.13</v>
      </c>
      <c r="J442" s="147">
        <v>447.2</v>
      </c>
    </row>
    <row r="443" spans="1:10" ht="24">
      <c r="A443" s="118"/>
      <c r="B443" s="145">
        <v>30</v>
      </c>
      <c r="C443" s="146">
        <v>84.9855</v>
      </c>
      <c r="D443" s="146">
        <v>84.9937</v>
      </c>
      <c r="E443" s="147">
        <f t="shared" si="15"/>
        <v>0.008200000000002206</v>
      </c>
      <c r="F443" s="265">
        <f t="shared" si="20"/>
        <v>29.118284151849025</v>
      </c>
      <c r="G443" s="147">
        <f t="shared" si="18"/>
        <v>281.61</v>
      </c>
      <c r="H443" s="145">
        <v>15</v>
      </c>
      <c r="I443" s="147">
        <v>832.02</v>
      </c>
      <c r="J443" s="147">
        <v>550.41</v>
      </c>
    </row>
    <row r="444" spans="1:10" ht="24">
      <c r="A444" s="118">
        <v>22812</v>
      </c>
      <c r="B444" s="145">
        <v>31</v>
      </c>
      <c r="C444" s="146">
        <v>84.8578</v>
      </c>
      <c r="D444" s="146">
        <v>84.8608</v>
      </c>
      <c r="E444" s="147">
        <f t="shared" si="15"/>
        <v>0.0030000000000001137</v>
      </c>
      <c r="F444" s="265">
        <f t="shared" si="20"/>
        <v>8.877578196668287</v>
      </c>
      <c r="G444" s="147">
        <f t="shared" si="18"/>
        <v>337.92999999999995</v>
      </c>
      <c r="H444" s="145">
        <v>16</v>
      </c>
      <c r="I444" s="147">
        <v>775.29</v>
      </c>
      <c r="J444" s="147">
        <v>437.36</v>
      </c>
    </row>
    <row r="445" spans="1:10" ht="24">
      <c r="A445" s="118"/>
      <c r="B445" s="145">
        <v>32</v>
      </c>
      <c r="C445" s="146">
        <v>85.0346</v>
      </c>
      <c r="D445" s="146">
        <v>85.0423</v>
      </c>
      <c r="E445" s="147">
        <f t="shared" si="15"/>
        <v>0.007699999999999818</v>
      </c>
      <c r="F445" s="265">
        <f t="shared" si="20"/>
        <v>22.535046387075475</v>
      </c>
      <c r="G445" s="147">
        <f t="shared" si="18"/>
        <v>341.68999999999994</v>
      </c>
      <c r="H445" s="145">
        <v>17</v>
      </c>
      <c r="I445" s="147">
        <v>714.04</v>
      </c>
      <c r="J445" s="147">
        <v>372.35</v>
      </c>
    </row>
    <row r="446" spans="1:10" ht="24">
      <c r="A446" s="118"/>
      <c r="B446" s="145">
        <v>33</v>
      </c>
      <c r="C446" s="146">
        <v>85.9966</v>
      </c>
      <c r="D446" s="146">
        <v>85.9974</v>
      </c>
      <c r="E446" s="147">
        <f t="shared" si="15"/>
        <v>0.0007999999999981355</v>
      </c>
      <c r="F446" s="265">
        <f t="shared" si="20"/>
        <v>2.5853989593708935</v>
      </c>
      <c r="G446" s="147">
        <f t="shared" si="18"/>
        <v>309.43</v>
      </c>
      <c r="H446" s="145">
        <v>18</v>
      </c>
      <c r="I446" s="147">
        <v>788.39</v>
      </c>
      <c r="J446" s="147">
        <v>478.96</v>
      </c>
    </row>
    <row r="447" spans="1:10" ht="24">
      <c r="A447" s="118">
        <v>22818</v>
      </c>
      <c r="B447" s="145">
        <v>34</v>
      </c>
      <c r="C447" s="146">
        <v>83.8406</v>
      </c>
      <c r="D447" s="146">
        <v>83.8429</v>
      </c>
      <c r="E447" s="147">
        <f t="shared" si="15"/>
        <v>0.002300000000005298</v>
      </c>
      <c r="F447" s="265">
        <f t="shared" si="20"/>
        <v>6.891798759492097</v>
      </c>
      <c r="G447" s="147">
        <f t="shared" si="18"/>
        <v>333.73</v>
      </c>
      <c r="H447" s="145">
        <v>19</v>
      </c>
      <c r="I447" s="147">
        <v>824.98</v>
      </c>
      <c r="J447" s="147">
        <v>491.25</v>
      </c>
    </row>
    <row r="448" spans="1:10" ht="24">
      <c r="A448" s="118"/>
      <c r="B448" s="145">
        <v>35</v>
      </c>
      <c r="C448" s="146">
        <v>85.037</v>
      </c>
      <c r="D448" s="146">
        <v>85.037</v>
      </c>
      <c r="E448" s="147">
        <f t="shared" si="15"/>
        <v>0</v>
      </c>
      <c r="F448" s="265">
        <f t="shared" si="20"/>
        <v>0</v>
      </c>
      <c r="G448" s="147">
        <f t="shared" si="18"/>
        <v>283.4</v>
      </c>
      <c r="H448" s="145">
        <v>20</v>
      </c>
      <c r="I448" s="147">
        <v>804.14</v>
      </c>
      <c r="J448" s="147">
        <v>520.74</v>
      </c>
    </row>
    <row r="449" spans="1:10" ht="24">
      <c r="A449" s="118"/>
      <c r="B449" s="145">
        <v>36</v>
      </c>
      <c r="C449" s="146">
        <v>84.6099</v>
      </c>
      <c r="D449" s="146">
        <v>84.6103</v>
      </c>
      <c r="E449" s="147">
        <f t="shared" si="15"/>
        <v>0.00039999999999906777</v>
      </c>
      <c r="F449" s="265">
        <f t="shared" si="20"/>
        <v>1.4000210003117421</v>
      </c>
      <c r="G449" s="147">
        <f t="shared" si="18"/>
        <v>285.7099999999999</v>
      </c>
      <c r="H449" s="145">
        <v>21</v>
      </c>
      <c r="I449" s="147">
        <v>837.3</v>
      </c>
      <c r="J449" s="147">
        <v>551.59</v>
      </c>
    </row>
    <row r="450" spans="1:10" ht="24">
      <c r="A450" s="118">
        <v>22853</v>
      </c>
      <c r="B450" s="145">
        <v>28</v>
      </c>
      <c r="C450" s="146">
        <v>87.1893</v>
      </c>
      <c r="D450" s="146">
        <v>87.1991</v>
      </c>
      <c r="E450" s="147">
        <f t="shared" si="15"/>
        <v>0.009799999999998477</v>
      </c>
      <c r="F450" s="265">
        <f t="shared" si="20"/>
        <v>29.241511010319496</v>
      </c>
      <c r="G450" s="147">
        <f t="shared" si="18"/>
        <v>335.14</v>
      </c>
      <c r="H450" s="145">
        <v>22</v>
      </c>
      <c r="I450" s="147">
        <v>721.42</v>
      </c>
      <c r="J450" s="147">
        <v>386.28</v>
      </c>
    </row>
    <row r="451" spans="1:10" ht="24">
      <c r="A451" s="118"/>
      <c r="B451" s="218">
        <v>29</v>
      </c>
      <c r="C451" s="146">
        <v>85.2562</v>
      </c>
      <c r="D451" s="146">
        <v>85.2653</v>
      </c>
      <c r="E451" s="147">
        <f t="shared" si="15"/>
        <v>0.00909999999998945</v>
      </c>
      <c r="F451" s="265">
        <f t="shared" si="20"/>
        <v>24.24726885155729</v>
      </c>
      <c r="G451" s="147">
        <f t="shared" si="18"/>
        <v>375.29999999999995</v>
      </c>
      <c r="H451" s="145">
        <v>23</v>
      </c>
      <c r="I451" s="147">
        <v>674.81</v>
      </c>
      <c r="J451" s="147">
        <v>299.51</v>
      </c>
    </row>
    <row r="452" spans="1:10" ht="24">
      <c r="A452" s="118"/>
      <c r="B452" s="145">
        <v>30</v>
      </c>
      <c r="C452" s="146">
        <v>84.9872</v>
      </c>
      <c r="D452" s="146">
        <v>84.9939</v>
      </c>
      <c r="E452" s="147">
        <f t="shared" si="15"/>
        <v>0.006699999999995043</v>
      </c>
      <c r="F452" s="265">
        <f t="shared" si="20"/>
        <v>20.307337920149855</v>
      </c>
      <c r="G452" s="147">
        <f t="shared" si="18"/>
        <v>329.93000000000006</v>
      </c>
      <c r="H452" s="145">
        <v>24</v>
      </c>
      <c r="I452" s="147">
        <v>844.84</v>
      </c>
      <c r="J452" s="147">
        <v>514.91</v>
      </c>
    </row>
    <row r="453" spans="1:10" ht="24">
      <c r="A453" s="118">
        <v>22865</v>
      </c>
      <c r="B453" s="145">
        <v>25</v>
      </c>
      <c r="C453" s="146">
        <v>87.0704</v>
      </c>
      <c r="D453" s="146">
        <v>87.3388</v>
      </c>
      <c r="E453" s="147">
        <f aca="true" t="shared" si="21" ref="E453:E537">D453-C453</f>
        <v>0.26839999999999975</v>
      </c>
      <c r="F453" s="265">
        <f t="shared" si="20"/>
        <v>876.6657956623981</v>
      </c>
      <c r="G453" s="147">
        <f t="shared" si="18"/>
        <v>306.15999999999997</v>
      </c>
      <c r="H453" s="145">
        <v>25</v>
      </c>
      <c r="I453" s="147">
        <v>806.38</v>
      </c>
      <c r="J453" s="147">
        <v>500.22</v>
      </c>
    </row>
    <row r="454" spans="1:10" ht="24">
      <c r="A454" s="118"/>
      <c r="B454" s="145">
        <v>26</v>
      </c>
      <c r="C454" s="146">
        <v>85.8316</v>
      </c>
      <c r="D454" s="146">
        <v>86.081</v>
      </c>
      <c r="E454" s="147">
        <f t="shared" si="21"/>
        <v>0.2494000000000085</v>
      </c>
      <c r="F454" s="265">
        <f t="shared" si="20"/>
        <v>835.9869942681207</v>
      </c>
      <c r="G454" s="147">
        <f t="shared" si="18"/>
        <v>298.33000000000004</v>
      </c>
      <c r="H454" s="145">
        <v>26</v>
      </c>
      <c r="I454" s="147">
        <v>718.48</v>
      </c>
      <c r="J454" s="147">
        <v>420.15</v>
      </c>
    </row>
    <row r="455" spans="1:10" ht="24">
      <c r="A455" s="118"/>
      <c r="B455" s="145">
        <v>27</v>
      </c>
      <c r="C455" s="146">
        <v>86.3219</v>
      </c>
      <c r="D455" s="146">
        <v>86.5878</v>
      </c>
      <c r="E455" s="147">
        <f t="shared" si="21"/>
        <v>0.265900000000002</v>
      </c>
      <c r="F455" s="265">
        <f t="shared" si="20"/>
        <v>782.0588235294176</v>
      </c>
      <c r="G455" s="147">
        <f t="shared" si="18"/>
        <v>340.00000000000006</v>
      </c>
      <c r="H455" s="145">
        <v>27</v>
      </c>
      <c r="I455" s="147">
        <v>723.7</v>
      </c>
      <c r="J455" s="147">
        <v>383.7</v>
      </c>
    </row>
    <row r="456" spans="1:10" ht="24">
      <c r="A456" s="118">
        <v>22877</v>
      </c>
      <c r="B456" s="145">
        <v>28</v>
      </c>
      <c r="C456" s="146">
        <v>87.2005</v>
      </c>
      <c r="D456" s="146">
        <v>87.4794</v>
      </c>
      <c r="E456" s="147">
        <f t="shared" si="21"/>
        <v>0.27889999999999304</v>
      </c>
      <c r="F456" s="265">
        <f t="shared" si="20"/>
        <v>916.3189539047639</v>
      </c>
      <c r="G456" s="147">
        <f t="shared" si="18"/>
        <v>304.37</v>
      </c>
      <c r="H456" s="145">
        <v>28</v>
      </c>
      <c r="I456" s="147">
        <v>860.78</v>
      </c>
      <c r="J456" s="147">
        <v>556.41</v>
      </c>
    </row>
    <row r="457" spans="1:10" ht="24">
      <c r="A457" s="118"/>
      <c r="B457" s="145">
        <v>29</v>
      </c>
      <c r="C457" s="146">
        <v>85.2543</v>
      </c>
      <c r="D457" s="146">
        <v>85.5568</v>
      </c>
      <c r="E457" s="147">
        <f t="shared" si="21"/>
        <v>0.3024999999999949</v>
      </c>
      <c r="F457" s="265">
        <f t="shared" si="20"/>
        <v>1015.5777882226377</v>
      </c>
      <c r="G457" s="147">
        <f t="shared" si="18"/>
        <v>297.86</v>
      </c>
      <c r="H457" s="145">
        <v>29</v>
      </c>
      <c r="I457" s="147">
        <v>820.97</v>
      </c>
      <c r="J457" s="147">
        <v>523.11</v>
      </c>
    </row>
    <row r="458" spans="1:10" ht="24">
      <c r="A458" s="118"/>
      <c r="B458" s="145">
        <v>30</v>
      </c>
      <c r="C458" s="146">
        <v>84.975</v>
      </c>
      <c r="D458" s="146">
        <v>85.238</v>
      </c>
      <c r="E458" s="147">
        <f t="shared" si="21"/>
        <v>0.26300000000000523</v>
      </c>
      <c r="F458" s="265">
        <f t="shared" si="20"/>
        <v>1050.5292590373685</v>
      </c>
      <c r="G458" s="147">
        <f t="shared" si="18"/>
        <v>250.35000000000002</v>
      </c>
      <c r="H458" s="145">
        <v>30</v>
      </c>
      <c r="I458" s="147">
        <v>799.91</v>
      </c>
      <c r="J458" s="147">
        <v>549.56</v>
      </c>
    </row>
    <row r="459" spans="1:10" ht="24">
      <c r="A459" s="118">
        <v>22878</v>
      </c>
      <c r="B459" s="145">
        <v>31</v>
      </c>
      <c r="C459" s="146">
        <v>84.8879</v>
      </c>
      <c r="D459" s="146">
        <v>84.9835</v>
      </c>
      <c r="E459" s="147">
        <f t="shared" si="21"/>
        <v>0.09560000000000457</v>
      </c>
      <c r="F459" s="265">
        <f t="shared" si="20"/>
        <v>300.25125628142143</v>
      </c>
      <c r="G459" s="147">
        <f t="shared" si="18"/>
        <v>318.4</v>
      </c>
      <c r="H459" s="145">
        <v>31</v>
      </c>
      <c r="I459" s="147">
        <v>686.52</v>
      </c>
      <c r="J459" s="147">
        <v>368.12</v>
      </c>
    </row>
    <row r="460" spans="1:10" ht="24">
      <c r="A460" s="118"/>
      <c r="B460" s="145">
        <v>32</v>
      </c>
      <c r="C460" s="146">
        <v>85.0405</v>
      </c>
      <c r="D460" s="146">
        <v>85.1644</v>
      </c>
      <c r="E460" s="147">
        <f t="shared" si="21"/>
        <v>0.12390000000000612</v>
      </c>
      <c r="F460" s="265">
        <f t="shared" si="20"/>
        <v>359.02636916837474</v>
      </c>
      <c r="G460" s="147">
        <f t="shared" si="18"/>
        <v>345.09999999999997</v>
      </c>
      <c r="H460" s="145">
        <v>32</v>
      </c>
      <c r="I460" s="147">
        <v>684.52</v>
      </c>
      <c r="J460" s="147">
        <v>339.42</v>
      </c>
    </row>
    <row r="461" spans="1:10" ht="24">
      <c r="A461" s="118"/>
      <c r="B461" s="145">
        <v>33</v>
      </c>
      <c r="C461" s="146">
        <v>86.009</v>
      </c>
      <c r="D461" s="146">
        <v>86.1045</v>
      </c>
      <c r="E461" s="147">
        <f t="shared" si="21"/>
        <v>0.09550000000000125</v>
      </c>
      <c r="F461" s="265">
        <f t="shared" si="20"/>
        <v>328.2238108331085</v>
      </c>
      <c r="G461" s="147">
        <f t="shared" si="18"/>
        <v>290.96000000000004</v>
      </c>
      <c r="H461" s="145">
        <v>33</v>
      </c>
      <c r="I461" s="147">
        <v>866.13</v>
      </c>
      <c r="J461" s="147">
        <v>575.17</v>
      </c>
    </row>
    <row r="462" spans="1:10" ht="24">
      <c r="A462" s="118">
        <v>22878</v>
      </c>
      <c r="B462" s="145">
        <v>34</v>
      </c>
      <c r="C462" s="146">
        <v>83.8654</v>
      </c>
      <c r="D462" s="146">
        <v>83.9897</v>
      </c>
      <c r="E462" s="147">
        <f t="shared" si="21"/>
        <v>0.12430000000000518</v>
      </c>
      <c r="F462" s="265">
        <f t="shared" si="20"/>
        <v>387.3722263774781</v>
      </c>
      <c r="G462" s="147">
        <f t="shared" si="18"/>
        <v>320.88</v>
      </c>
      <c r="H462" s="145">
        <v>34</v>
      </c>
      <c r="I462" s="147">
        <v>794.86</v>
      </c>
      <c r="J462" s="147">
        <v>473.98</v>
      </c>
    </row>
    <row r="463" spans="1:10" ht="24">
      <c r="A463" s="118"/>
      <c r="B463" s="145">
        <v>35</v>
      </c>
      <c r="C463" s="146">
        <v>85.0415</v>
      </c>
      <c r="D463" s="146">
        <v>85.1474</v>
      </c>
      <c r="E463" s="147">
        <f t="shared" si="21"/>
        <v>0.10590000000000543</v>
      </c>
      <c r="F463" s="265">
        <f t="shared" si="20"/>
        <v>296.2900788987897</v>
      </c>
      <c r="G463" s="147">
        <f t="shared" si="18"/>
        <v>357.42</v>
      </c>
      <c r="H463" s="145">
        <v>35</v>
      </c>
      <c r="I463" s="147">
        <v>818.62</v>
      </c>
      <c r="J463" s="147">
        <v>461.2</v>
      </c>
    </row>
    <row r="464" spans="1:10" ht="24">
      <c r="A464" s="118"/>
      <c r="B464" s="145">
        <v>36</v>
      </c>
      <c r="C464" s="146">
        <v>84.6079</v>
      </c>
      <c r="D464" s="146">
        <v>84.7045</v>
      </c>
      <c r="E464" s="147">
        <f t="shared" si="21"/>
        <v>0.09659999999999513</v>
      </c>
      <c r="F464" s="265">
        <f aca="true" t="shared" si="22" ref="F464:F527">((10^6)*E464/G464)</f>
        <v>322.47296034181846</v>
      </c>
      <c r="G464" s="147">
        <f t="shared" si="18"/>
        <v>299.56</v>
      </c>
      <c r="H464" s="145">
        <v>36</v>
      </c>
      <c r="I464" s="147">
        <v>801.87</v>
      </c>
      <c r="J464" s="147">
        <v>502.31</v>
      </c>
    </row>
    <row r="465" spans="1:10" ht="24">
      <c r="A465" s="118">
        <v>22891</v>
      </c>
      <c r="B465" s="145">
        <v>28</v>
      </c>
      <c r="C465" s="146">
        <v>87.5491</v>
      </c>
      <c r="D465" s="146">
        <v>87.7432</v>
      </c>
      <c r="E465" s="147">
        <f t="shared" si="21"/>
        <v>0.19410000000000593</v>
      </c>
      <c r="F465" s="265">
        <f t="shared" si="22"/>
        <v>756.3712882862051</v>
      </c>
      <c r="G465" s="147">
        <f t="shared" si="18"/>
        <v>256.62</v>
      </c>
      <c r="H465" s="145">
        <v>37</v>
      </c>
      <c r="I465" s="147">
        <v>818.48</v>
      </c>
      <c r="J465" s="147">
        <v>561.86</v>
      </c>
    </row>
    <row r="466" spans="1:10" ht="24">
      <c r="A466" s="118"/>
      <c r="B466" s="145">
        <v>29</v>
      </c>
      <c r="C466" s="146">
        <v>85.2453</v>
      </c>
      <c r="D466" s="146">
        <v>85.4212</v>
      </c>
      <c r="E466" s="147">
        <f t="shared" si="21"/>
        <v>0.1758999999999986</v>
      </c>
      <c r="F466" s="265">
        <f t="shared" si="22"/>
        <v>623.007721187216</v>
      </c>
      <c r="G466" s="147">
        <f t="shared" si="18"/>
        <v>282.34000000000003</v>
      </c>
      <c r="H466" s="145">
        <v>38</v>
      </c>
      <c r="I466" s="147">
        <v>842.07</v>
      </c>
      <c r="J466" s="147">
        <v>559.73</v>
      </c>
    </row>
    <row r="467" spans="1:10" ht="24">
      <c r="A467" s="118"/>
      <c r="B467" s="145">
        <v>30</v>
      </c>
      <c r="C467" s="146">
        <v>84.9768</v>
      </c>
      <c r="D467" s="146">
        <v>85.188</v>
      </c>
      <c r="E467" s="147">
        <f t="shared" si="21"/>
        <v>0.21120000000000516</v>
      </c>
      <c r="F467" s="265">
        <f t="shared" si="22"/>
        <v>610.8459869848305</v>
      </c>
      <c r="G467" s="147">
        <f t="shared" si="18"/>
        <v>345.75</v>
      </c>
      <c r="H467" s="145">
        <v>39</v>
      </c>
      <c r="I467" s="147">
        <v>711.98</v>
      </c>
      <c r="J467" s="147">
        <v>366.23</v>
      </c>
    </row>
    <row r="468" spans="1:10" ht="24">
      <c r="A468" s="118">
        <v>22893</v>
      </c>
      <c r="B468" s="145">
        <v>31</v>
      </c>
      <c r="C468" s="146">
        <v>84.4209</v>
      </c>
      <c r="D468" s="146">
        <v>84.5689</v>
      </c>
      <c r="E468" s="147">
        <f t="shared" si="21"/>
        <v>0.14799999999999613</v>
      </c>
      <c r="F468" s="265">
        <f t="shared" si="22"/>
        <v>450.50529648117663</v>
      </c>
      <c r="G468" s="147">
        <f t="shared" si="18"/>
        <v>328.52</v>
      </c>
      <c r="H468" s="145">
        <v>40</v>
      </c>
      <c r="I468" s="147">
        <v>692.78</v>
      </c>
      <c r="J468" s="147">
        <v>364.26</v>
      </c>
    </row>
    <row r="469" spans="1:10" ht="24">
      <c r="A469" s="118"/>
      <c r="B469" s="145">
        <v>32</v>
      </c>
      <c r="C469" s="146">
        <v>83.9941</v>
      </c>
      <c r="D469" s="146">
        <v>84.1646</v>
      </c>
      <c r="E469" s="147">
        <f t="shared" si="21"/>
        <v>0.17049999999998988</v>
      </c>
      <c r="F469" s="265">
        <f t="shared" si="22"/>
        <v>465.2876323545189</v>
      </c>
      <c r="G469" s="147">
        <f t="shared" si="18"/>
        <v>366.43999999999994</v>
      </c>
      <c r="H469" s="145">
        <v>41</v>
      </c>
      <c r="I469" s="147">
        <v>734.42</v>
      </c>
      <c r="J469" s="147">
        <v>367.98</v>
      </c>
    </row>
    <row r="470" spans="1:10" ht="24">
      <c r="A470" s="118"/>
      <c r="B470" s="145">
        <v>33</v>
      </c>
      <c r="C470" s="146">
        <v>85.5595</v>
      </c>
      <c r="D470" s="146">
        <v>85.6999</v>
      </c>
      <c r="E470" s="147">
        <f t="shared" si="21"/>
        <v>0.14039999999999964</v>
      </c>
      <c r="F470" s="265">
        <f t="shared" si="22"/>
        <v>471.8693284936466</v>
      </c>
      <c r="G470" s="147">
        <f t="shared" si="18"/>
        <v>297.5400000000001</v>
      </c>
      <c r="H470" s="145">
        <v>42</v>
      </c>
      <c r="I470" s="147">
        <v>852.33</v>
      </c>
      <c r="J470" s="147">
        <v>554.79</v>
      </c>
    </row>
    <row r="471" spans="1:10" ht="24">
      <c r="A471" s="118">
        <v>22893</v>
      </c>
      <c r="B471" s="145">
        <v>34</v>
      </c>
      <c r="C471" s="146">
        <v>84.3162</v>
      </c>
      <c r="D471" s="146">
        <v>84.3958</v>
      </c>
      <c r="E471" s="147">
        <f t="shared" si="21"/>
        <v>0.07959999999999923</v>
      </c>
      <c r="F471" s="265">
        <f t="shared" si="22"/>
        <v>213.75439727167546</v>
      </c>
      <c r="G471" s="147">
        <f t="shared" si="18"/>
        <v>372.39000000000004</v>
      </c>
      <c r="H471" s="145">
        <v>43</v>
      </c>
      <c r="I471" s="147">
        <v>747.2</v>
      </c>
      <c r="J471" s="147">
        <v>374.81</v>
      </c>
    </row>
    <row r="472" spans="1:10" ht="24">
      <c r="A472" s="118"/>
      <c r="B472" s="145">
        <v>35</v>
      </c>
      <c r="C472" s="146">
        <v>86.0725</v>
      </c>
      <c r="D472" s="146">
        <v>86.161</v>
      </c>
      <c r="E472" s="147">
        <f t="shared" si="21"/>
        <v>0.08849999999999625</v>
      </c>
      <c r="F472" s="265">
        <f t="shared" si="22"/>
        <v>312.25742713992037</v>
      </c>
      <c r="G472" s="147">
        <f t="shared" si="18"/>
        <v>283.4200000000001</v>
      </c>
      <c r="H472" s="145">
        <v>44</v>
      </c>
      <c r="I472" s="147">
        <v>836.72</v>
      </c>
      <c r="J472" s="147">
        <v>553.3</v>
      </c>
    </row>
    <row r="473" spans="1:10" ht="24">
      <c r="A473" s="118"/>
      <c r="B473" s="145">
        <v>36</v>
      </c>
      <c r="C473" s="146">
        <v>85.034</v>
      </c>
      <c r="D473" s="146">
        <v>85.1094</v>
      </c>
      <c r="E473" s="147">
        <f t="shared" si="21"/>
        <v>0.0753999999999877</v>
      </c>
      <c r="F473" s="265">
        <f t="shared" si="22"/>
        <v>255.3767993225663</v>
      </c>
      <c r="G473" s="147">
        <f t="shared" si="18"/>
        <v>295.25</v>
      </c>
      <c r="H473" s="145">
        <v>45</v>
      </c>
      <c r="I473" s="147">
        <v>843.34</v>
      </c>
      <c r="J473" s="147">
        <v>548.09</v>
      </c>
    </row>
    <row r="474" spans="1:10" ht="24">
      <c r="A474" s="118">
        <v>22943</v>
      </c>
      <c r="B474" s="145">
        <v>34</v>
      </c>
      <c r="C474" s="146">
        <v>84.3326</v>
      </c>
      <c r="D474" s="146">
        <v>84.3369</v>
      </c>
      <c r="E474" s="147">
        <f t="shared" si="21"/>
        <v>0.004300000000000637</v>
      </c>
      <c r="F474" s="265">
        <f t="shared" si="22"/>
        <v>13.952884677787777</v>
      </c>
      <c r="G474" s="147">
        <f t="shared" si="18"/>
        <v>308.17999999999995</v>
      </c>
      <c r="H474" s="145">
        <v>46</v>
      </c>
      <c r="I474" s="147">
        <v>705.8</v>
      </c>
      <c r="J474" s="147">
        <v>397.62</v>
      </c>
    </row>
    <row r="475" spans="1:10" ht="24">
      <c r="A475" s="118"/>
      <c r="B475" s="145">
        <v>35</v>
      </c>
      <c r="C475" s="146">
        <v>86.064</v>
      </c>
      <c r="D475" s="146">
        <v>86.0731</v>
      </c>
      <c r="E475" s="147">
        <f t="shared" si="21"/>
        <v>0.00910000000000366</v>
      </c>
      <c r="F475" s="265">
        <f t="shared" si="22"/>
        <v>26.041666666677145</v>
      </c>
      <c r="G475" s="147">
        <f t="shared" si="18"/>
        <v>349.43999999999994</v>
      </c>
      <c r="H475" s="145">
        <v>47</v>
      </c>
      <c r="I475" s="147">
        <v>696.06</v>
      </c>
      <c r="J475" s="147">
        <v>346.62</v>
      </c>
    </row>
    <row r="476" spans="1:10" ht="24">
      <c r="A476" s="118"/>
      <c r="B476" s="145">
        <v>36</v>
      </c>
      <c r="C476" s="146">
        <v>85.0372</v>
      </c>
      <c r="D476" s="146">
        <v>85.0443</v>
      </c>
      <c r="E476" s="147">
        <f t="shared" si="21"/>
        <v>0.007100000000008322</v>
      </c>
      <c r="F476" s="265">
        <f t="shared" si="22"/>
        <v>24.37349811194069</v>
      </c>
      <c r="G476" s="147">
        <f t="shared" si="18"/>
        <v>291.29999999999995</v>
      </c>
      <c r="H476" s="145">
        <v>48</v>
      </c>
      <c r="I476" s="147">
        <v>863.01</v>
      </c>
      <c r="J476" s="147">
        <v>571.71</v>
      </c>
    </row>
    <row r="477" spans="1:10" ht="24">
      <c r="A477" s="118">
        <v>22955</v>
      </c>
      <c r="B477" s="145">
        <v>25</v>
      </c>
      <c r="C477" s="146">
        <v>87.0982</v>
      </c>
      <c r="D477" s="146">
        <v>87.1016</v>
      </c>
      <c r="E477" s="147">
        <f t="shared" si="21"/>
        <v>0.0033999999999991815</v>
      </c>
      <c r="F477" s="265">
        <f t="shared" si="22"/>
        <v>13.42758974763707</v>
      </c>
      <c r="G477" s="147">
        <f t="shared" si="18"/>
        <v>253.20999999999992</v>
      </c>
      <c r="H477" s="145">
        <v>49</v>
      </c>
      <c r="I477" s="147">
        <v>803.8</v>
      </c>
      <c r="J477" s="147">
        <v>550.59</v>
      </c>
    </row>
    <row r="478" spans="1:10" ht="24">
      <c r="A478" s="118"/>
      <c r="B478" s="145">
        <v>26</v>
      </c>
      <c r="C478" s="146">
        <v>93.8803</v>
      </c>
      <c r="D478" s="146">
        <v>93.8873</v>
      </c>
      <c r="E478" s="147">
        <f t="shared" si="21"/>
        <v>0.006999999999990791</v>
      </c>
      <c r="F478" s="265">
        <f t="shared" si="22"/>
        <v>22.08480565368119</v>
      </c>
      <c r="G478" s="147">
        <f t="shared" si="18"/>
        <v>316.96000000000004</v>
      </c>
      <c r="H478" s="145">
        <v>50</v>
      </c>
      <c r="I478" s="147">
        <v>693.09</v>
      </c>
      <c r="J478" s="147">
        <v>376.13</v>
      </c>
    </row>
    <row r="479" spans="1:10" ht="24">
      <c r="A479" s="118"/>
      <c r="B479" s="145">
        <v>27</v>
      </c>
      <c r="C479" s="146">
        <v>85.9909</v>
      </c>
      <c r="D479" s="146">
        <v>85.9962</v>
      </c>
      <c r="E479" s="147">
        <f t="shared" si="21"/>
        <v>0.0053000000000054115</v>
      </c>
      <c r="F479" s="265">
        <f t="shared" si="22"/>
        <v>16.917233234400754</v>
      </c>
      <c r="G479" s="147">
        <f t="shared" si="18"/>
        <v>313.28999999999996</v>
      </c>
      <c r="H479" s="145">
        <v>51</v>
      </c>
      <c r="I479" s="147">
        <v>805.15</v>
      </c>
      <c r="J479" s="147">
        <v>491.86</v>
      </c>
    </row>
    <row r="480" spans="1:10" ht="24">
      <c r="A480" s="118">
        <v>22972</v>
      </c>
      <c r="B480" s="145">
        <v>28</v>
      </c>
      <c r="C480" s="146">
        <v>91.7557</v>
      </c>
      <c r="D480" s="146">
        <v>91.7582</v>
      </c>
      <c r="E480" s="147">
        <f t="shared" si="21"/>
        <v>0.0024999999999977263</v>
      </c>
      <c r="F480" s="265">
        <f t="shared" si="22"/>
        <v>8.81554356640829</v>
      </c>
      <c r="G480" s="147">
        <f t="shared" si="18"/>
        <v>283.5899999999999</v>
      </c>
      <c r="H480" s="145">
        <v>52</v>
      </c>
      <c r="I480" s="147">
        <v>869.18</v>
      </c>
      <c r="J480" s="147">
        <v>585.59</v>
      </c>
    </row>
    <row r="481" spans="1:10" ht="24">
      <c r="A481" s="118"/>
      <c r="B481" s="145">
        <v>29</v>
      </c>
      <c r="C481" s="146">
        <v>85.2732</v>
      </c>
      <c r="D481" s="146">
        <v>85.2748</v>
      </c>
      <c r="E481" s="147">
        <f t="shared" si="21"/>
        <v>0.001599999999996271</v>
      </c>
      <c r="F481" s="265">
        <f t="shared" si="22"/>
        <v>4.72841184466065</v>
      </c>
      <c r="G481" s="147">
        <f t="shared" si="18"/>
        <v>338.38000000000005</v>
      </c>
      <c r="H481" s="145">
        <v>53</v>
      </c>
      <c r="I481" s="147">
        <v>676.59</v>
      </c>
      <c r="J481" s="147">
        <v>338.21</v>
      </c>
    </row>
    <row r="482" spans="1:10" ht="24">
      <c r="A482" s="118"/>
      <c r="B482" s="145">
        <v>30</v>
      </c>
      <c r="C482" s="146">
        <v>84.9933</v>
      </c>
      <c r="D482" s="146">
        <v>84.9985</v>
      </c>
      <c r="E482" s="147">
        <f t="shared" si="21"/>
        <v>0.005200000000002092</v>
      </c>
      <c r="F482" s="265">
        <f t="shared" si="22"/>
        <v>17.591934774525836</v>
      </c>
      <c r="G482" s="147">
        <f t="shared" si="18"/>
        <v>295.59</v>
      </c>
      <c r="H482" s="145">
        <v>54</v>
      </c>
      <c r="I482" s="147">
        <v>805.51</v>
      </c>
      <c r="J482" s="147">
        <v>509.92</v>
      </c>
    </row>
    <row r="483" spans="1:10" ht="24">
      <c r="A483" s="118">
        <v>22986</v>
      </c>
      <c r="B483" s="145">
        <v>31</v>
      </c>
      <c r="C483" s="146">
        <v>93.4304</v>
      </c>
      <c r="D483" s="146">
        <v>93.4394</v>
      </c>
      <c r="E483" s="147">
        <f t="shared" si="21"/>
        <v>0.009000000000000341</v>
      </c>
      <c r="F483" s="265">
        <f t="shared" si="22"/>
        <v>28.333070990084504</v>
      </c>
      <c r="G483" s="147">
        <f t="shared" si="18"/>
        <v>317.65</v>
      </c>
      <c r="H483" s="145">
        <v>55</v>
      </c>
      <c r="I483" s="147">
        <v>838.37</v>
      </c>
      <c r="J483" s="147">
        <v>520.72</v>
      </c>
    </row>
    <row r="484" spans="1:10" ht="24">
      <c r="A484" s="118"/>
      <c r="B484" s="145">
        <v>32</v>
      </c>
      <c r="C484" s="146">
        <v>83.9888</v>
      </c>
      <c r="D484" s="146">
        <v>83.995</v>
      </c>
      <c r="E484" s="147">
        <f t="shared" si="21"/>
        <v>0.006200000000006867</v>
      </c>
      <c r="F484" s="265">
        <f t="shared" si="22"/>
        <v>21.24670162094125</v>
      </c>
      <c r="G484" s="147">
        <f t="shared" si="18"/>
        <v>291.81000000000006</v>
      </c>
      <c r="H484" s="145">
        <v>56</v>
      </c>
      <c r="I484" s="147">
        <v>870.07</v>
      </c>
      <c r="J484" s="147">
        <v>578.26</v>
      </c>
    </row>
    <row r="485" spans="1:10" ht="24">
      <c r="A485" s="118"/>
      <c r="B485" s="145">
        <v>33</v>
      </c>
      <c r="C485" s="146">
        <v>91.1027</v>
      </c>
      <c r="D485" s="146">
        <v>91.1082</v>
      </c>
      <c r="E485" s="147">
        <f t="shared" si="21"/>
        <v>0.00549999999999784</v>
      </c>
      <c r="F485" s="265">
        <f t="shared" si="22"/>
        <v>18.136252720430786</v>
      </c>
      <c r="G485" s="147">
        <f t="shared" si="18"/>
        <v>303.26</v>
      </c>
      <c r="H485" s="145">
        <v>57</v>
      </c>
      <c r="I485" s="147">
        <v>868.49</v>
      </c>
      <c r="J485" s="147">
        <v>565.23</v>
      </c>
    </row>
    <row r="486" spans="1:10" ht="24">
      <c r="A486" s="118">
        <v>23003</v>
      </c>
      <c r="B486" s="145">
        <v>34</v>
      </c>
      <c r="C486" s="146">
        <v>84.3397</v>
      </c>
      <c r="D486" s="146">
        <v>84.3556</v>
      </c>
      <c r="E486" s="147">
        <f t="shared" si="21"/>
        <v>0.015900000000002024</v>
      </c>
      <c r="F486" s="265">
        <f t="shared" si="22"/>
        <v>55.04396593506204</v>
      </c>
      <c r="G486" s="147">
        <f t="shared" si="18"/>
        <v>288.86</v>
      </c>
      <c r="H486" s="145">
        <v>58</v>
      </c>
      <c r="I486" s="147">
        <v>671.73</v>
      </c>
      <c r="J486" s="147">
        <v>382.87</v>
      </c>
    </row>
    <row r="487" spans="1:10" ht="24">
      <c r="A487" s="118"/>
      <c r="B487" s="145">
        <v>35</v>
      </c>
      <c r="C487" s="146">
        <v>86.0988</v>
      </c>
      <c r="D487" s="146">
        <v>86.1157</v>
      </c>
      <c r="E487" s="147">
        <f t="shared" si="21"/>
        <v>0.0169000000000068</v>
      </c>
      <c r="F487" s="265">
        <f t="shared" si="22"/>
        <v>56.631593056788404</v>
      </c>
      <c r="G487" s="147">
        <f t="shared" si="18"/>
        <v>298.4200000000001</v>
      </c>
      <c r="H487" s="145">
        <v>59</v>
      </c>
      <c r="I487" s="147">
        <v>843.46</v>
      </c>
      <c r="J487" s="147">
        <v>545.04</v>
      </c>
    </row>
    <row r="488" spans="1:10" ht="24">
      <c r="A488" s="118"/>
      <c r="B488" s="145">
        <v>36</v>
      </c>
      <c r="C488" s="146">
        <v>85.0725</v>
      </c>
      <c r="D488" s="146">
        <v>85.089</v>
      </c>
      <c r="E488" s="147">
        <f t="shared" si="21"/>
        <v>0.01649999999999352</v>
      </c>
      <c r="F488" s="265">
        <f t="shared" si="22"/>
        <v>56.48750427933421</v>
      </c>
      <c r="G488" s="147">
        <f t="shared" si="18"/>
        <v>292.09999999999997</v>
      </c>
      <c r="H488" s="145">
        <v>60</v>
      </c>
      <c r="I488" s="147">
        <v>652.18</v>
      </c>
      <c r="J488" s="147">
        <v>360.08</v>
      </c>
    </row>
    <row r="489" spans="1:10" ht="24">
      <c r="A489" s="118">
        <v>23018</v>
      </c>
      <c r="B489" s="145">
        <v>4</v>
      </c>
      <c r="C489" s="146">
        <v>85.0076</v>
      </c>
      <c r="D489" s="146">
        <v>85.0122</v>
      </c>
      <c r="E489" s="147">
        <f t="shared" si="21"/>
        <v>0.004600000000010596</v>
      </c>
      <c r="F489" s="265">
        <f t="shared" si="22"/>
        <v>16.37943312922161</v>
      </c>
      <c r="G489" s="147">
        <f t="shared" si="18"/>
        <v>280.8399999999999</v>
      </c>
      <c r="H489" s="145">
        <v>61</v>
      </c>
      <c r="I489" s="147">
        <v>837.05</v>
      </c>
      <c r="J489" s="147">
        <v>556.21</v>
      </c>
    </row>
    <row r="490" spans="1:10" ht="24">
      <c r="A490" s="118"/>
      <c r="B490" s="145">
        <v>5</v>
      </c>
      <c r="C490" s="146">
        <v>85.0427</v>
      </c>
      <c r="D490" s="146">
        <v>85.047</v>
      </c>
      <c r="E490" s="147">
        <f t="shared" si="21"/>
        <v>0.004300000000000637</v>
      </c>
      <c r="F490" s="265">
        <f t="shared" si="22"/>
        <v>13.528819531841922</v>
      </c>
      <c r="G490" s="147">
        <f t="shared" si="18"/>
        <v>317.84000000000003</v>
      </c>
      <c r="H490" s="145">
        <v>62</v>
      </c>
      <c r="I490" s="147">
        <v>701.36</v>
      </c>
      <c r="J490" s="147">
        <v>383.52</v>
      </c>
    </row>
    <row r="491" spans="1:10" ht="24">
      <c r="A491" s="118"/>
      <c r="B491" s="145">
        <v>6</v>
      </c>
      <c r="C491" s="146">
        <v>87.4551</v>
      </c>
      <c r="D491" s="146">
        <v>87.4597</v>
      </c>
      <c r="E491" s="147">
        <f t="shared" si="21"/>
        <v>0.004599999999996385</v>
      </c>
      <c r="F491" s="265">
        <f t="shared" si="22"/>
        <v>15.807560137444622</v>
      </c>
      <c r="G491" s="147">
        <f t="shared" si="18"/>
        <v>291</v>
      </c>
      <c r="H491" s="145">
        <v>63</v>
      </c>
      <c r="I491" s="147">
        <v>824.41</v>
      </c>
      <c r="J491" s="147">
        <v>533.41</v>
      </c>
    </row>
    <row r="492" spans="1:10" ht="24">
      <c r="A492" s="118">
        <v>23032</v>
      </c>
      <c r="B492" s="145">
        <v>7</v>
      </c>
      <c r="C492" s="146">
        <v>86.3943</v>
      </c>
      <c r="D492" s="146">
        <v>86.3989</v>
      </c>
      <c r="E492" s="147">
        <f t="shared" si="21"/>
        <v>0.004599999999996385</v>
      </c>
      <c r="F492" s="265">
        <f t="shared" si="22"/>
        <v>17.153298280927714</v>
      </c>
      <c r="G492" s="147">
        <f t="shared" si="18"/>
        <v>268.16999999999996</v>
      </c>
      <c r="H492" s="145">
        <v>64</v>
      </c>
      <c r="I492" s="147">
        <v>808.26</v>
      </c>
      <c r="J492" s="147">
        <v>540.09</v>
      </c>
    </row>
    <row r="493" spans="1:10" ht="24">
      <c r="A493" s="118"/>
      <c r="B493" s="145">
        <v>8</v>
      </c>
      <c r="C493" s="146">
        <v>84.7895</v>
      </c>
      <c r="D493" s="146">
        <v>84.7959</v>
      </c>
      <c r="E493" s="147">
        <f t="shared" si="21"/>
        <v>0.006399999999999295</v>
      </c>
      <c r="F493" s="265">
        <f t="shared" si="22"/>
        <v>19.911642088231275</v>
      </c>
      <c r="G493" s="147">
        <f t="shared" si="18"/>
        <v>321.41999999999996</v>
      </c>
      <c r="H493" s="145">
        <v>65</v>
      </c>
      <c r="I493" s="147">
        <v>841.49</v>
      </c>
      <c r="J493" s="147">
        <v>520.07</v>
      </c>
    </row>
    <row r="494" spans="1:10" ht="24">
      <c r="A494" s="118"/>
      <c r="B494" s="145">
        <v>9</v>
      </c>
      <c r="C494" s="146">
        <v>87.6143</v>
      </c>
      <c r="D494" s="146">
        <v>87.6149</v>
      </c>
      <c r="E494" s="147">
        <f t="shared" si="21"/>
        <v>0.0006000000000057071</v>
      </c>
      <c r="F494" s="265">
        <f t="shared" si="22"/>
        <v>2.0363833831309637</v>
      </c>
      <c r="G494" s="147">
        <f t="shared" si="18"/>
        <v>294.64</v>
      </c>
      <c r="H494" s="145">
        <v>66</v>
      </c>
      <c r="I494" s="147">
        <v>835.09</v>
      </c>
      <c r="J494" s="147">
        <v>540.45</v>
      </c>
    </row>
    <row r="495" spans="1:10" ht="24">
      <c r="A495" s="118">
        <v>23046</v>
      </c>
      <c r="B495" s="145">
        <v>16</v>
      </c>
      <c r="C495" s="146">
        <v>85.65</v>
      </c>
      <c r="D495" s="146">
        <v>85.65</v>
      </c>
      <c r="E495" s="147">
        <f t="shared" si="21"/>
        <v>0</v>
      </c>
      <c r="F495" s="265">
        <f t="shared" si="22"/>
        <v>0</v>
      </c>
      <c r="G495" s="147">
        <f t="shared" si="18"/>
        <v>281.94000000000005</v>
      </c>
      <c r="H495" s="145">
        <v>67</v>
      </c>
      <c r="I495" s="147">
        <v>831.48</v>
      </c>
      <c r="J495" s="147">
        <v>549.54</v>
      </c>
    </row>
    <row r="496" spans="1:10" ht="24">
      <c r="A496" s="118"/>
      <c r="B496" s="145">
        <v>17</v>
      </c>
      <c r="C496" s="146">
        <v>89.3665</v>
      </c>
      <c r="D496" s="146">
        <v>89.367</v>
      </c>
      <c r="E496" s="147">
        <f t="shared" si="21"/>
        <v>0.0005000000000023874</v>
      </c>
      <c r="F496" s="265">
        <f t="shared" si="22"/>
        <v>2.118913421207727</v>
      </c>
      <c r="G496" s="147">
        <f t="shared" si="18"/>
        <v>235.97000000000003</v>
      </c>
      <c r="H496" s="145">
        <v>68</v>
      </c>
      <c r="I496" s="147">
        <v>880.38</v>
      </c>
      <c r="J496" s="147">
        <v>644.41</v>
      </c>
    </row>
    <row r="497" spans="1:10" ht="24">
      <c r="A497" s="118"/>
      <c r="B497" s="145">
        <v>18</v>
      </c>
      <c r="C497" s="146">
        <v>86.8</v>
      </c>
      <c r="D497" s="146">
        <v>86.8001</v>
      </c>
      <c r="E497" s="147">
        <f t="shared" si="21"/>
        <v>0.00010000000000331966</v>
      </c>
      <c r="F497" s="265">
        <f t="shared" si="22"/>
        <v>0.3403675970160641</v>
      </c>
      <c r="G497" s="147">
        <f t="shared" si="18"/>
        <v>293.80000000000007</v>
      </c>
      <c r="H497" s="145">
        <v>69</v>
      </c>
      <c r="I497" s="147">
        <v>831.97</v>
      </c>
      <c r="J497" s="147">
        <v>538.17</v>
      </c>
    </row>
    <row r="498" spans="1:10" ht="24">
      <c r="A498" s="118">
        <v>23063</v>
      </c>
      <c r="B498" s="145">
        <v>19</v>
      </c>
      <c r="C498" s="146">
        <v>88.977</v>
      </c>
      <c r="D498" s="146">
        <v>88.977</v>
      </c>
      <c r="E498" s="147">
        <f t="shared" si="21"/>
        <v>0</v>
      </c>
      <c r="F498" s="265">
        <f t="shared" si="22"/>
        <v>0</v>
      </c>
      <c r="G498" s="147">
        <f t="shared" si="18"/>
        <v>297.76000000000005</v>
      </c>
      <c r="H498" s="145">
        <v>70</v>
      </c>
      <c r="I498" s="147">
        <v>804.94</v>
      </c>
      <c r="J498" s="147">
        <v>507.18</v>
      </c>
    </row>
    <row r="499" spans="1:10" ht="24">
      <c r="A499" s="118"/>
      <c r="B499" s="145">
        <v>20</v>
      </c>
      <c r="C499" s="146">
        <v>84.6601</v>
      </c>
      <c r="D499" s="146">
        <v>84.6605</v>
      </c>
      <c r="E499" s="147">
        <f t="shared" si="21"/>
        <v>0.00039999999999906777</v>
      </c>
      <c r="F499" s="265">
        <f t="shared" si="22"/>
        <v>1.1680196227269397</v>
      </c>
      <c r="G499" s="147">
        <f t="shared" si="18"/>
        <v>342.46</v>
      </c>
      <c r="H499" s="145">
        <v>71</v>
      </c>
      <c r="I499" s="147">
        <v>714.76</v>
      </c>
      <c r="J499" s="147">
        <v>372.3</v>
      </c>
    </row>
    <row r="500" spans="1:10" ht="24">
      <c r="A500" s="118"/>
      <c r="B500" s="145">
        <v>21</v>
      </c>
      <c r="C500" s="146">
        <v>86.3293</v>
      </c>
      <c r="D500" s="146">
        <v>86.3294</v>
      </c>
      <c r="E500" s="147">
        <f t="shared" si="21"/>
        <v>0.00010000000000331966</v>
      </c>
      <c r="F500" s="265">
        <f t="shared" si="22"/>
        <v>0.29913251571438726</v>
      </c>
      <c r="G500" s="147">
        <f t="shared" si="18"/>
        <v>334.29999999999995</v>
      </c>
      <c r="H500" s="145">
        <v>72</v>
      </c>
      <c r="I500" s="147">
        <v>655.4</v>
      </c>
      <c r="J500" s="147">
        <v>321.1</v>
      </c>
    </row>
    <row r="501" spans="1:11" s="249" customFormat="1" ht="24.75" thickBot="1">
      <c r="A501" s="244"/>
      <c r="B501" s="245"/>
      <c r="C501" s="246"/>
      <c r="D501" s="246"/>
      <c r="E501" s="247">
        <f t="shared" si="21"/>
        <v>0</v>
      </c>
      <c r="F501" s="270" t="e">
        <f t="shared" si="22"/>
        <v>#DIV/0!</v>
      </c>
      <c r="G501" s="247">
        <f t="shared" si="18"/>
        <v>0</v>
      </c>
      <c r="H501" s="245">
        <v>73</v>
      </c>
      <c r="I501" s="247"/>
      <c r="J501" s="247"/>
      <c r="K501" s="248" t="s">
        <v>163</v>
      </c>
    </row>
    <row r="502" spans="1:10" ht="24.75" thickTop="1">
      <c r="A502" s="219">
        <v>23199</v>
      </c>
      <c r="B502" s="220">
        <v>19</v>
      </c>
      <c r="C502" s="221">
        <v>88.9749</v>
      </c>
      <c r="D502" s="221">
        <v>88.9878</v>
      </c>
      <c r="E502" s="222">
        <f t="shared" si="21"/>
        <v>0.012899999999987699</v>
      </c>
      <c r="F502" s="267">
        <f t="shared" si="22"/>
        <v>38.15326373070214</v>
      </c>
      <c r="G502" s="222">
        <f aca="true" t="shared" si="23" ref="G502:G537">I502-J502</f>
        <v>338.10999999999996</v>
      </c>
      <c r="H502" s="145">
        <v>1</v>
      </c>
      <c r="I502" s="222">
        <v>710.52</v>
      </c>
      <c r="J502" s="222">
        <v>372.41</v>
      </c>
    </row>
    <row r="503" spans="1:10" ht="24">
      <c r="A503" s="118"/>
      <c r="B503" s="145">
        <v>20</v>
      </c>
      <c r="C503" s="146">
        <v>84.663</v>
      </c>
      <c r="D503" s="146">
        <v>84.67</v>
      </c>
      <c r="E503" s="147">
        <f t="shared" si="21"/>
        <v>0.007000000000005002</v>
      </c>
      <c r="F503" s="265">
        <f t="shared" si="22"/>
        <v>21.897581881330755</v>
      </c>
      <c r="G503" s="147">
        <f t="shared" si="23"/>
        <v>319.67</v>
      </c>
      <c r="H503" s="145">
        <v>2</v>
      </c>
      <c r="I503" s="147">
        <v>809.11</v>
      </c>
      <c r="J503" s="147">
        <v>489.44</v>
      </c>
    </row>
    <row r="504" spans="1:10" ht="24">
      <c r="A504" s="118"/>
      <c r="B504" s="145">
        <v>21</v>
      </c>
      <c r="C504" s="146">
        <v>86.3578</v>
      </c>
      <c r="D504" s="146">
        <v>86.3716</v>
      </c>
      <c r="E504" s="147">
        <f t="shared" si="21"/>
        <v>0.013800000000003365</v>
      </c>
      <c r="F504" s="265">
        <f t="shared" si="22"/>
        <v>48.05515896508466</v>
      </c>
      <c r="G504" s="147">
        <f t="shared" si="23"/>
        <v>287.1700000000001</v>
      </c>
      <c r="H504" s="145">
        <v>3</v>
      </c>
      <c r="I504" s="147">
        <v>779.2</v>
      </c>
      <c r="J504" s="147">
        <v>492.03</v>
      </c>
    </row>
    <row r="505" spans="1:10" ht="24">
      <c r="A505" s="118">
        <v>23210</v>
      </c>
      <c r="B505" s="145">
        <v>22</v>
      </c>
      <c r="C505" s="146">
        <v>89.914</v>
      </c>
      <c r="D505" s="146">
        <v>89.9787</v>
      </c>
      <c r="E505" s="147">
        <f t="shared" si="21"/>
        <v>0.06470000000000198</v>
      </c>
      <c r="F505" s="265">
        <f t="shared" si="22"/>
        <v>219.79888571817494</v>
      </c>
      <c r="G505" s="147">
        <f t="shared" si="23"/>
        <v>294.36</v>
      </c>
      <c r="H505" s="145">
        <v>4</v>
      </c>
      <c r="I505" s="147">
        <v>666.36</v>
      </c>
      <c r="J505" s="147">
        <v>372</v>
      </c>
    </row>
    <row r="506" spans="1:10" ht="24">
      <c r="A506" s="118"/>
      <c r="B506" s="145">
        <v>23</v>
      </c>
      <c r="C506" s="146">
        <v>87.6834</v>
      </c>
      <c r="D506" s="146">
        <v>87.7198</v>
      </c>
      <c r="E506" s="147">
        <f t="shared" si="21"/>
        <v>0.03640000000000043</v>
      </c>
      <c r="F506" s="265">
        <f t="shared" si="22"/>
        <v>111.51619129316022</v>
      </c>
      <c r="G506" s="147">
        <f t="shared" si="23"/>
        <v>326.41</v>
      </c>
      <c r="H506" s="145">
        <v>5</v>
      </c>
      <c r="I506" s="147">
        <v>833.7</v>
      </c>
      <c r="J506" s="147">
        <v>507.29</v>
      </c>
    </row>
    <row r="507" spans="1:10" ht="24">
      <c r="A507" s="118"/>
      <c r="B507" s="145">
        <v>24</v>
      </c>
      <c r="C507" s="146">
        <v>88.0783</v>
      </c>
      <c r="D507" s="146">
        <v>88.1422</v>
      </c>
      <c r="E507" s="147">
        <f t="shared" si="21"/>
        <v>0.06390000000000384</v>
      </c>
      <c r="F507" s="265">
        <f t="shared" si="22"/>
        <v>188.9414547605081</v>
      </c>
      <c r="G507" s="147">
        <f t="shared" si="23"/>
        <v>338.20000000000005</v>
      </c>
      <c r="H507" s="145">
        <v>6</v>
      </c>
      <c r="I507" s="147">
        <v>645.07</v>
      </c>
      <c r="J507" s="147">
        <v>306.87</v>
      </c>
    </row>
    <row r="508" spans="1:10" ht="24">
      <c r="A508" s="118">
        <v>23217</v>
      </c>
      <c r="B508" s="145">
        <v>25</v>
      </c>
      <c r="C508" s="146">
        <v>84.9637</v>
      </c>
      <c r="D508" s="146">
        <v>84.9717</v>
      </c>
      <c r="E508" s="147">
        <f t="shared" si="21"/>
        <v>0.007999999999995566</v>
      </c>
      <c r="F508" s="265">
        <f t="shared" si="22"/>
        <v>29.242972548143307</v>
      </c>
      <c r="G508" s="147">
        <f t="shared" si="23"/>
        <v>273.57000000000005</v>
      </c>
      <c r="H508" s="145">
        <v>7</v>
      </c>
      <c r="I508" s="147">
        <v>774.19</v>
      </c>
      <c r="J508" s="147">
        <v>500.62</v>
      </c>
    </row>
    <row r="509" spans="1:10" ht="24">
      <c r="A509" s="118"/>
      <c r="B509" s="145">
        <v>26</v>
      </c>
      <c r="C509" s="146">
        <v>90.8594</v>
      </c>
      <c r="D509" s="146">
        <v>90.8696</v>
      </c>
      <c r="E509" s="147">
        <f t="shared" si="21"/>
        <v>0.010200000000011755</v>
      </c>
      <c r="F509" s="265">
        <f t="shared" si="22"/>
        <v>35.97883597887744</v>
      </c>
      <c r="G509" s="147">
        <f t="shared" si="23"/>
        <v>283.5</v>
      </c>
      <c r="H509" s="145">
        <v>8</v>
      </c>
      <c r="I509" s="147">
        <v>786.5</v>
      </c>
      <c r="J509" s="147">
        <v>503</v>
      </c>
    </row>
    <row r="510" spans="1:10" ht="24">
      <c r="A510" s="118"/>
      <c r="B510" s="145">
        <v>27</v>
      </c>
      <c r="C510" s="146">
        <v>85.9997</v>
      </c>
      <c r="D510" s="146">
        <v>86.021</v>
      </c>
      <c r="E510" s="147">
        <f t="shared" si="21"/>
        <v>0.021299999999996544</v>
      </c>
      <c r="F510" s="265">
        <f t="shared" si="22"/>
        <v>66.11416332990827</v>
      </c>
      <c r="G510" s="147">
        <f t="shared" si="23"/>
        <v>322.16999999999996</v>
      </c>
      <c r="H510" s="145">
        <v>9</v>
      </c>
      <c r="I510" s="147">
        <v>664.8</v>
      </c>
      <c r="J510" s="147">
        <v>342.63</v>
      </c>
    </row>
    <row r="511" spans="1:10" ht="24">
      <c r="A511" s="118">
        <v>23228</v>
      </c>
      <c r="B511" s="145">
        <v>22</v>
      </c>
      <c r="C511" s="146">
        <v>89.9194</v>
      </c>
      <c r="D511" s="146">
        <v>90.764</v>
      </c>
      <c r="E511" s="147">
        <f t="shared" si="21"/>
        <v>0.8445999999999998</v>
      </c>
      <c r="F511" s="265">
        <f t="shared" si="22"/>
        <v>2416.525993533804</v>
      </c>
      <c r="G511" s="147">
        <f t="shared" si="23"/>
        <v>349.51</v>
      </c>
      <c r="H511" s="145">
        <v>10</v>
      </c>
      <c r="I511" s="147">
        <v>715.26</v>
      </c>
      <c r="J511" s="147">
        <v>365.75</v>
      </c>
    </row>
    <row r="512" spans="1:10" ht="24">
      <c r="A512" s="118"/>
      <c r="B512" s="145">
        <v>23</v>
      </c>
      <c r="C512" s="146">
        <v>87.6833</v>
      </c>
      <c r="D512" s="146">
        <v>88.5017</v>
      </c>
      <c r="E512" s="147">
        <f t="shared" si="21"/>
        <v>0.8183999999999969</v>
      </c>
      <c r="F512" s="265">
        <f t="shared" si="22"/>
        <v>2438.835414369571</v>
      </c>
      <c r="G512" s="147">
        <f t="shared" si="23"/>
        <v>335.57</v>
      </c>
      <c r="H512" s="145">
        <v>11</v>
      </c>
      <c r="I512" s="147">
        <v>669.61</v>
      </c>
      <c r="J512" s="147">
        <v>334.04</v>
      </c>
    </row>
    <row r="513" spans="1:10" ht="24">
      <c r="A513" s="118"/>
      <c r="B513" s="145">
        <v>24</v>
      </c>
      <c r="C513" s="146">
        <v>88.0397</v>
      </c>
      <c r="D513" s="146">
        <v>88.9518</v>
      </c>
      <c r="E513" s="147">
        <f t="shared" si="21"/>
        <v>0.9121000000000095</v>
      </c>
      <c r="F513" s="265">
        <f t="shared" si="22"/>
        <v>2848.087431694018</v>
      </c>
      <c r="G513" s="147">
        <f t="shared" si="23"/>
        <v>320.25000000000006</v>
      </c>
      <c r="H513" s="145">
        <v>12</v>
      </c>
      <c r="I513" s="147">
        <v>756.34</v>
      </c>
      <c r="J513" s="147">
        <v>436.09</v>
      </c>
    </row>
    <row r="514" spans="1:10" ht="24">
      <c r="A514" s="118">
        <v>23229</v>
      </c>
      <c r="B514" s="145">
        <v>25</v>
      </c>
      <c r="C514" s="146">
        <v>84.9598</v>
      </c>
      <c r="D514" s="146">
        <v>85.247</v>
      </c>
      <c r="E514" s="147">
        <f t="shared" si="21"/>
        <v>0.28719999999999857</v>
      </c>
      <c r="F514" s="265">
        <f t="shared" si="22"/>
        <v>888.2016390907639</v>
      </c>
      <c r="G514" s="147">
        <f t="shared" si="23"/>
        <v>323.35</v>
      </c>
      <c r="H514" s="145">
        <v>13</v>
      </c>
      <c r="I514" s="147">
        <v>686.88</v>
      </c>
      <c r="J514" s="147">
        <v>363.53</v>
      </c>
    </row>
    <row r="515" spans="1:10" ht="24">
      <c r="A515" s="118"/>
      <c r="B515" s="145">
        <v>26</v>
      </c>
      <c r="C515" s="146">
        <v>90.9151</v>
      </c>
      <c r="D515" s="146">
        <v>91.0601</v>
      </c>
      <c r="E515" s="147">
        <f t="shared" si="21"/>
        <v>0.14500000000001023</v>
      </c>
      <c r="F515" s="265">
        <f t="shared" si="22"/>
        <v>392.76233815485733</v>
      </c>
      <c r="G515" s="147">
        <f t="shared" si="23"/>
        <v>369.18000000000006</v>
      </c>
      <c r="H515" s="145">
        <v>14</v>
      </c>
      <c r="I515" s="147">
        <v>708.08</v>
      </c>
      <c r="J515" s="147">
        <v>338.9</v>
      </c>
    </row>
    <row r="516" spans="1:10" ht="24">
      <c r="A516" s="118"/>
      <c r="B516" s="145">
        <v>27</v>
      </c>
      <c r="C516" s="146">
        <v>85.9714</v>
      </c>
      <c r="D516" s="146">
        <v>86.1594</v>
      </c>
      <c r="E516" s="147">
        <f t="shared" si="21"/>
        <v>0.1880000000000024</v>
      </c>
      <c r="F516" s="265">
        <f t="shared" si="22"/>
        <v>719.8100926564146</v>
      </c>
      <c r="G516" s="147">
        <f t="shared" si="23"/>
        <v>261.18000000000006</v>
      </c>
      <c r="H516" s="145">
        <v>15</v>
      </c>
      <c r="I516" s="147">
        <v>819.59</v>
      </c>
      <c r="J516" s="147">
        <v>558.41</v>
      </c>
    </row>
    <row r="517" spans="1:10" ht="24">
      <c r="A517" s="118">
        <v>23231</v>
      </c>
      <c r="B517" s="145">
        <v>28</v>
      </c>
      <c r="C517" s="146">
        <v>91.73</v>
      </c>
      <c r="D517" s="146">
        <v>91.8193</v>
      </c>
      <c r="E517" s="147">
        <f t="shared" si="21"/>
        <v>0.08929999999999438</v>
      </c>
      <c r="F517" s="265">
        <f t="shared" si="22"/>
        <v>265.56041276353636</v>
      </c>
      <c r="G517" s="147">
        <f t="shared" si="23"/>
        <v>336.27000000000004</v>
      </c>
      <c r="H517" s="145">
        <v>16</v>
      </c>
      <c r="I517" s="147">
        <v>705.44</v>
      </c>
      <c r="J517" s="147">
        <v>369.17</v>
      </c>
    </row>
    <row r="518" spans="1:10" ht="24">
      <c r="A518" s="118"/>
      <c r="B518" s="145">
        <v>29</v>
      </c>
      <c r="C518" s="146">
        <v>85.2426</v>
      </c>
      <c r="D518" s="146">
        <v>85.3391</v>
      </c>
      <c r="E518" s="147">
        <f t="shared" si="21"/>
        <v>0.09650000000000603</v>
      </c>
      <c r="F518" s="265">
        <f t="shared" si="22"/>
        <v>288.68878451552945</v>
      </c>
      <c r="G518" s="147">
        <f t="shared" si="23"/>
        <v>334.27</v>
      </c>
      <c r="H518" s="145">
        <v>17</v>
      </c>
      <c r="I518" s="147">
        <v>701.39</v>
      </c>
      <c r="J518" s="147">
        <v>367.12</v>
      </c>
    </row>
    <row r="519" spans="1:10" ht="24">
      <c r="A519" s="118"/>
      <c r="B519" s="145">
        <v>30</v>
      </c>
      <c r="C519" s="146">
        <v>85.3274</v>
      </c>
      <c r="D519" s="146">
        <v>85.4078</v>
      </c>
      <c r="E519" s="147">
        <f t="shared" si="21"/>
        <v>0.08039999999999736</v>
      </c>
      <c r="F519" s="265">
        <f t="shared" si="22"/>
        <v>305.59884450187144</v>
      </c>
      <c r="G519" s="147">
        <f t="shared" si="23"/>
        <v>263.09000000000003</v>
      </c>
      <c r="H519" s="145">
        <v>18</v>
      </c>
      <c r="I519" s="147">
        <v>873</v>
      </c>
      <c r="J519" s="147">
        <v>609.91</v>
      </c>
    </row>
    <row r="520" spans="1:10" ht="24">
      <c r="A520" s="118">
        <v>23242</v>
      </c>
      <c r="B520" s="145">
        <v>31</v>
      </c>
      <c r="C520" s="146">
        <v>93.3932</v>
      </c>
      <c r="D520" s="146">
        <v>93.4431</v>
      </c>
      <c r="E520" s="147">
        <f t="shared" si="21"/>
        <v>0.04990000000000805</v>
      </c>
      <c r="F520" s="265">
        <f t="shared" si="22"/>
        <v>140.40912800024773</v>
      </c>
      <c r="G520" s="147">
        <f t="shared" si="23"/>
        <v>355.39000000000004</v>
      </c>
      <c r="H520" s="145">
        <v>19</v>
      </c>
      <c r="I520" s="147">
        <v>729.23</v>
      </c>
      <c r="J520" s="147">
        <v>373.84</v>
      </c>
    </row>
    <row r="521" spans="1:10" ht="24">
      <c r="A521" s="118" t="s">
        <v>165</v>
      </c>
      <c r="B521" s="145">
        <v>32</v>
      </c>
      <c r="C521" s="146">
        <v>83.9596</v>
      </c>
      <c r="D521" s="146">
        <v>83.9924</v>
      </c>
      <c r="E521" s="147">
        <f t="shared" si="21"/>
        <v>0.03280000000000882</v>
      </c>
      <c r="F521" s="265">
        <f t="shared" si="22"/>
        <v>107.63980047259395</v>
      </c>
      <c r="G521" s="147">
        <f t="shared" si="23"/>
        <v>304.7199999999999</v>
      </c>
      <c r="H521" s="145">
        <v>20</v>
      </c>
      <c r="I521" s="147">
        <v>841.93</v>
      </c>
      <c r="J521" s="147">
        <v>537.21</v>
      </c>
    </row>
    <row r="522" spans="1:10" ht="24">
      <c r="A522" s="118"/>
      <c r="B522" s="145">
        <v>33</v>
      </c>
      <c r="C522" s="146">
        <v>91.082</v>
      </c>
      <c r="D522" s="146">
        <v>91.126</v>
      </c>
      <c r="E522" s="147">
        <f t="shared" si="21"/>
        <v>0.04400000000001114</v>
      </c>
      <c r="F522" s="265">
        <f t="shared" si="22"/>
        <v>140.79549454421024</v>
      </c>
      <c r="G522" s="147">
        <f t="shared" si="23"/>
        <v>312.51</v>
      </c>
      <c r="H522" s="145">
        <v>21</v>
      </c>
      <c r="I522" s="147">
        <v>730.24</v>
      </c>
      <c r="J522" s="147">
        <v>417.73</v>
      </c>
    </row>
    <row r="523" spans="1:10" ht="24">
      <c r="A523" s="118">
        <v>23245</v>
      </c>
      <c r="B523" s="145">
        <v>34</v>
      </c>
      <c r="C523" s="146">
        <v>84.297</v>
      </c>
      <c r="D523" s="146">
        <v>84.6414</v>
      </c>
      <c r="E523" s="147">
        <f t="shared" si="21"/>
        <v>0.34440000000000737</v>
      </c>
      <c r="F523" s="265">
        <f t="shared" si="22"/>
        <v>1146.5858774178757</v>
      </c>
      <c r="G523" s="147">
        <f t="shared" si="23"/>
        <v>300.37000000000006</v>
      </c>
      <c r="H523" s="145">
        <v>22</v>
      </c>
      <c r="I523" s="147">
        <v>806.19</v>
      </c>
      <c r="J523" s="147">
        <v>505.82</v>
      </c>
    </row>
    <row r="524" spans="1:10" ht="24">
      <c r="A524" s="118"/>
      <c r="B524" s="145">
        <v>35</v>
      </c>
      <c r="C524" s="146">
        <v>86.0643</v>
      </c>
      <c r="D524" s="146">
        <v>86.4337</v>
      </c>
      <c r="E524" s="147">
        <f t="shared" si="21"/>
        <v>0.36939999999999884</v>
      </c>
      <c r="F524" s="265">
        <f t="shared" si="22"/>
        <v>1147.27622833716</v>
      </c>
      <c r="G524" s="147">
        <f t="shared" si="23"/>
        <v>321.98</v>
      </c>
      <c r="H524" s="145">
        <v>23</v>
      </c>
      <c r="I524" s="147">
        <v>715.88</v>
      </c>
      <c r="J524" s="147">
        <v>393.9</v>
      </c>
    </row>
    <row r="525" spans="1:10" ht="24">
      <c r="A525" s="118"/>
      <c r="B525" s="145">
        <v>36</v>
      </c>
      <c r="C525" s="146">
        <v>85.0108</v>
      </c>
      <c r="D525" s="146">
        <v>85.3858</v>
      </c>
      <c r="E525" s="147">
        <f t="shared" si="21"/>
        <v>0.375</v>
      </c>
      <c r="F525" s="265">
        <f t="shared" si="22"/>
        <v>1083.4705729392392</v>
      </c>
      <c r="G525" s="147">
        <f t="shared" si="23"/>
        <v>346.10999999999996</v>
      </c>
      <c r="H525" s="145">
        <v>24</v>
      </c>
      <c r="I525" s="147">
        <v>660.4</v>
      </c>
      <c r="J525" s="147">
        <v>314.29</v>
      </c>
    </row>
    <row r="526" spans="1:10" ht="24">
      <c r="A526" s="118">
        <v>23246</v>
      </c>
      <c r="B526" s="145">
        <v>31</v>
      </c>
      <c r="C526" s="146">
        <v>93.4408</v>
      </c>
      <c r="D526" s="146">
        <v>93.6723</v>
      </c>
      <c r="E526" s="147">
        <f t="shared" si="21"/>
        <v>0.23150000000001114</v>
      </c>
      <c r="F526" s="265">
        <f t="shared" si="22"/>
        <v>873.2883171753413</v>
      </c>
      <c r="G526" s="147">
        <f t="shared" si="23"/>
        <v>265.0899999999999</v>
      </c>
      <c r="H526" s="145">
        <v>25</v>
      </c>
      <c r="I526" s="147">
        <v>816.81</v>
      </c>
      <c r="J526" s="147">
        <v>551.72</v>
      </c>
    </row>
    <row r="527" spans="1:10" ht="24">
      <c r="A527" s="118"/>
      <c r="B527" s="145">
        <v>32</v>
      </c>
      <c r="C527" s="146">
        <v>83.9845</v>
      </c>
      <c r="D527" s="146">
        <v>84.2418</v>
      </c>
      <c r="E527" s="147">
        <f t="shared" si="21"/>
        <v>0.25730000000000075</v>
      </c>
      <c r="F527" s="265">
        <f t="shared" si="22"/>
        <v>888.3441513603118</v>
      </c>
      <c r="G527" s="147">
        <f t="shared" si="23"/>
        <v>289.64000000000004</v>
      </c>
      <c r="H527" s="145">
        <v>26</v>
      </c>
      <c r="I527" s="147">
        <v>763.09</v>
      </c>
      <c r="J527" s="147">
        <v>473.45</v>
      </c>
    </row>
    <row r="528" spans="1:10" ht="24">
      <c r="A528" s="118"/>
      <c r="B528" s="145">
        <v>33</v>
      </c>
      <c r="C528" s="146">
        <v>91.0807</v>
      </c>
      <c r="D528" s="146">
        <v>91.3104</v>
      </c>
      <c r="E528" s="147">
        <f t="shared" si="21"/>
        <v>0.22970000000000823</v>
      </c>
      <c r="F528" s="265">
        <f aca="true" t="shared" si="24" ref="F528:F592">((10^6)*E528/G528)</f>
        <v>748.0622679606861</v>
      </c>
      <c r="G528" s="147">
        <f t="shared" si="23"/>
        <v>307.05999999999995</v>
      </c>
      <c r="H528" s="145">
        <v>27</v>
      </c>
      <c r="I528" s="147">
        <v>662.41</v>
      </c>
      <c r="J528" s="147">
        <v>355.35</v>
      </c>
    </row>
    <row r="529" spans="1:10" ht="24">
      <c r="A529" s="118">
        <v>23246</v>
      </c>
      <c r="B529" s="145">
        <v>34</v>
      </c>
      <c r="C529" s="146">
        <v>84.3001</v>
      </c>
      <c r="D529" s="146">
        <v>84.5817</v>
      </c>
      <c r="E529" s="147">
        <f t="shared" si="21"/>
        <v>0.2815999999999974</v>
      </c>
      <c r="F529" s="265">
        <f t="shared" si="24"/>
        <v>934.3685712389588</v>
      </c>
      <c r="G529" s="147">
        <f t="shared" si="23"/>
        <v>301.38</v>
      </c>
      <c r="H529" s="145">
        <v>28</v>
      </c>
      <c r="I529" s="147">
        <v>715.41</v>
      </c>
      <c r="J529" s="147">
        <v>414.03</v>
      </c>
    </row>
    <row r="530" spans="1:10" ht="24">
      <c r="A530" s="118"/>
      <c r="B530" s="145">
        <v>35</v>
      </c>
      <c r="C530" s="146">
        <v>86.0607</v>
      </c>
      <c r="D530" s="146">
        <v>86.2967</v>
      </c>
      <c r="E530" s="147">
        <f t="shared" si="21"/>
        <v>0.2360000000000042</v>
      </c>
      <c r="F530" s="265">
        <f t="shared" si="24"/>
        <v>927.5635734779867</v>
      </c>
      <c r="G530" s="147">
        <f t="shared" si="23"/>
        <v>254.43000000000006</v>
      </c>
      <c r="H530" s="145">
        <v>29</v>
      </c>
      <c r="I530" s="147">
        <v>791.46</v>
      </c>
      <c r="J530" s="147">
        <v>537.03</v>
      </c>
    </row>
    <row r="531" spans="1:10" ht="24">
      <c r="A531" s="118"/>
      <c r="B531" s="145">
        <v>36</v>
      </c>
      <c r="C531" s="146">
        <v>85.0186</v>
      </c>
      <c r="D531" s="146">
        <v>85.2765</v>
      </c>
      <c r="E531" s="147">
        <f t="shared" si="21"/>
        <v>0.25789999999999225</v>
      </c>
      <c r="F531" s="265">
        <f t="shared" si="24"/>
        <v>774.8467732243489</v>
      </c>
      <c r="G531" s="147">
        <f t="shared" si="23"/>
        <v>332.84</v>
      </c>
      <c r="H531" s="145">
        <v>30</v>
      </c>
      <c r="I531" s="147">
        <v>750.05</v>
      </c>
      <c r="J531" s="147">
        <v>417.21</v>
      </c>
    </row>
    <row r="532" spans="1:10" ht="24">
      <c r="A532" s="118">
        <v>23246</v>
      </c>
      <c r="B532" s="145">
        <v>1</v>
      </c>
      <c r="C532" s="146">
        <v>85.413</v>
      </c>
      <c r="D532" s="146">
        <v>85.6204</v>
      </c>
      <c r="E532" s="147">
        <f t="shared" si="21"/>
        <v>0.2074000000000069</v>
      </c>
      <c r="F532" s="265">
        <f t="shared" si="24"/>
        <v>749.6837158865243</v>
      </c>
      <c r="G532" s="147">
        <f t="shared" si="23"/>
        <v>276.65</v>
      </c>
      <c r="H532" s="145">
        <v>31</v>
      </c>
      <c r="I532" s="147">
        <v>697.29</v>
      </c>
      <c r="J532" s="147">
        <v>420.64</v>
      </c>
    </row>
    <row r="533" spans="1:10" ht="24">
      <c r="A533" s="118"/>
      <c r="B533" s="145">
        <v>2</v>
      </c>
      <c r="C533" s="146">
        <v>87.4756</v>
      </c>
      <c r="D533" s="146">
        <v>87.6431</v>
      </c>
      <c r="E533" s="147">
        <f t="shared" si="21"/>
        <v>0.16750000000000398</v>
      </c>
      <c r="F533" s="265">
        <f t="shared" si="24"/>
        <v>620.9683398828649</v>
      </c>
      <c r="G533" s="147">
        <f t="shared" si="23"/>
        <v>269.74</v>
      </c>
      <c r="H533" s="145">
        <v>32</v>
      </c>
      <c r="I533" s="147">
        <v>683.97</v>
      </c>
      <c r="J533" s="147">
        <v>414.23</v>
      </c>
    </row>
    <row r="534" spans="1:10" ht="24">
      <c r="A534" s="118"/>
      <c r="B534" s="145">
        <v>3</v>
      </c>
      <c r="C534" s="146">
        <v>85.8659</v>
      </c>
      <c r="D534" s="146">
        <v>86.029</v>
      </c>
      <c r="E534" s="147">
        <f t="shared" si="21"/>
        <v>0.16310000000000002</v>
      </c>
      <c r="F534" s="265">
        <f t="shared" si="24"/>
        <v>534.6313960730324</v>
      </c>
      <c r="G534" s="147">
        <f t="shared" si="23"/>
        <v>305.07000000000005</v>
      </c>
      <c r="H534" s="145">
        <v>33</v>
      </c>
      <c r="I534" s="147">
        <v>685.46</v>
      </c>
      <c r="J534" s="147">
        <v>380.39</v>
      </c>
    </row>
    <row r="535" spans="1:10" ht="24">
      <c r="A535" s="118">
        <v>23279</v>
      </c>
      <c r="B535" s="145">
        <v>4</v>
      </c>
      <c r="C535" s="146">
        <v>85.0037</v>
      </c>
      <c r="D535" s="146">
        <v>85.0614</v>
      </c>
      <c r="E535" s="147">
        <f t="shared" si="21"/>
        <v>0.05770000000001119</v>
      </c>
      <c r="F535" s="265">
        <f t="shared" si="24"/>
        <v>208.86877828058348</v>
      </c>
      <c r="G535" s="147">
        <f t="shared" si="23"/>
        <v>276.25</v>
      </c>
      <c r="H535" s="145">
        <v>34</v>
      </c>
      <c r="I535" s="147">
        <v>792.48</v>
      </c>
      <c r="J535" s="147">
        <v>516.23</v>
      </c>
    </row>
    <row r="536" spans="1:10" ht="24">
      <c r="A536" s="118"/>
      <c r="B536" s="145">
        <v>5</v>
      </c>
      <c r="C536" s="146">
        <v>85.016</v>
      </c>
      <c r="D536" s="146">
        <v>85.0618</v>
      </c>
      <c r="E536" s="147">
        <f t="shared" si="21"/>
        <v>0.04579999999999984</v>
      </c>
      <c r="F536" s="265">
        <f t="shared" si="24"/>
        <v>140.4304899736305</v>
      </c>
      <c r="G536" s="147">
        <f t="shared" si="23"/>
        <v>326.13999999999993</v>
      </c>
      <c r="H536" s="145">
        <v>35</v>
      </c>
      <c r="I536" s="147">
        <v>692.68</v>
      </c>
      <c r="J536" s="147">
        <v>366.54</v>
      </c>
    </row>
    <row r="537" spans="1:10" ht="24">
      <c r="A537" s="118"/>
      <c r="B537" s="145">
        <v>6</v>
      </c>
      <c r="C537" s="146">
        <v>87.4394</v>
      </c>
      <c r="D537" s="146">
        <v>87.4986</v>
      </c>
      <c r="E537" s="147">
        <f t="shared" si="21"/>
        <v>0.05919999999998993</v>
      </c>
      <c r="F537" s="265">
        <f t="shared" si="24"/>
        <v>195.58609752870998</v>
      </c>
      <c r="G537" s="147">
        <f t="shared" si="23"/>
        <v>302.67999999999995</v>
      </c>
      <c r="H537" s="145">
        <v>36</v>
      </c>
      <c r="I537" s="147">
        <v>670.8</v>
      </c>
      <c r="J537" s="147">
        <v>368.12</v>
      </c>
    </row>
    <row r="538" spans="1:10" ht="24">
      <c r="A538" s="118">
        <v>23264</v>
      </c>
      <c r="B538" s="145">
        <v>13</v>
      </c>
      <c r="C538" s="146">
        <v>85.2944</v>
      </c>
      <c r="D538" s="146">
        <v>85.3317</v>
      </c>
      <c r="E538" s="147">
        <f aca="true" t="shared" si="25" ref="E538:E675">D538-C538</f>
        <v>0.03730000000000189</v>
      </c>
      <c r="F538" s="265">
        <f aca="true" t="shared" si="26" ref="F538:F546">((10^6)*E538/G538)</f>
        <v>137.21811426259757</v>
      </c>
      <c r="G538" s="147">
        <f aca="true" t="shared" si="27" ref="G538:G675">I538-J538</f>
        <v>271.8299999999999</v>
      </c>
      <c r="H538" s="145">
        <v>37</v>
      </c>
      <c r="I538" s="147">
        <v>792.52</v>
      </c>
      <c r="J538" s="147">
        <v>520.69</v>
      </c>
    </row>
    <row r="539" spans="1:10" ht="24">
      <c r="A539" s="118"/>
      <c r="B539" s="145">
        <v>14</v>
      </c>
      <c r="C539" s="146">
        <v>87.7682</v>
      </c>
      <c r="D539" s="146">
        <v>87.8101</v>
      </c>
      <c r="E539" s="147">
        <f t="shared" si="25"/>
        <v>0.04190000000001248</v>
      </c>
      <c r="F539" s="265">
        <f t="shared" si="26"/>
        <v>147.38989728441146</v>
      </c>
      <c r="G539" s="147">
        <f t="shared" si="27"/>
        <v>284.28</v>
      </c>
      <c r="H539" s="145">
        <v>38</v>
      </c>
      <c r="I539" s="147">
        <v>837.18</v>
      </c>
      <c r="J539" s="147">
        <v>552.9</v>
      </c>
    </row>
    <row r="540" spans="1:10" ht="24">
      <c r="A540" s="118"/>
      <c r="B540" s="145">
        <v>15</v>
      </c>
      <c r="C540" s="146">
        <v>86.9814</v>
      </c>
      <c r="D540" s="146">
        <v>87.0256</v>
      </c>
      <c r="E540" s="147">
        <f t="shared" si="25"/>
        <v>0.04420000000000357</v>
      </c>
      <c r="F540" s="265">
        <f t="shared" si="26"/>
        <v>155.3220648698161</v>
      </c>
      <c r="G540" s="147">
        <f t="shared" si="27"/>
        <v>284.57000000000005</v>
      </c>
      <c r="H540" s="145">
        <v>39</v>
      </c>
      <c r="I540" s="147">
        <v>793.19</v>
      </c>
      <c r="J540" s="147">
        <v>508.62</v>
      </c>
    </row>
    <row r="541" spans="1:10" ht="24">
      <c r="A541" s="118">
        <v>23271</v>
      </c>
      <c r="B541" s="145">
        <v>16</v>
      </c>
      <c r="C541" s="146">
        <v>85.6577</v>
      </c>
      <c r="D541" s="146">
        <v>85.6827</v>
      </c>
      <c r="E541" s="147">
        <f t="shared" si="25"/>
        <v>0.024999999999991473</v>
      </c>
      <c r="F541" s="265">
        <f t="shared" si="26"/>
        <v>86.4902266043642</v>
      </c>
      <c r="G541" s="147">
        <f t="shared" si="27"/>
        <v>289.05</v>
      </c>
      <c r="H541" s="145">
        <v>40</v>
      </c>
      <c r="I541" s="147">
        <v>767.89</v>
      </c>
      <c r="J541" s="147">
        <v>478.84</v>
      </c>
    </row>
    <row r="542" spans="1:10" ht="24">
      <c r="A542" s="118"/>
      <c r="B542" s="145">
        <v>17</v>
      </c>
      <c r="C542" s="146">
        <v>89.3592</v>
      </c>
      <c r="D542" s="146">
        <v>89.3794</v>
      </c>
      <c r="E542" s="147">
        <f t="shared" si="25"/>
        <v>0.02020000000000266</v>
      </c>
      <c r="F542" s="265">
        <f t="shared" si="26"/>
        <v>63.18225892215651</v>
      </c>
      <c r="G542" s="147">
        <f t="shared" si="27"/>
        <v>319.71000000000004</v>
      </c>
      <c r="H542" s="145">
        <v>41</v>
      </c>
      <c r="I542" s="147">
        <v>713.11</v>
      </c>
      <c r="J542" s="147">
        <v>393.4</v>
      </c>
    </row>
    <row r="543" spans="1:10" ht="24">
      <c r="A543" s="118"/>
      <c r="B543" s="145">
        <v>18</v>
      </c>
      <c r="C543" s="146">
        <v>86.7914</v>
      </c>
      <c r="D543" s="146">
        <v>86.8119</v>
      </c>
      <c r="E543" s="147">
        <f t="shared" si="25"/>
        <v>0.02049999999999841</v>
      </c>
      <c r="F543" s="265">
        <f t="shared" si="26"/>
        <v>64.3056557608407</v>
      </c>
      <c r="G543" s="147">
        <f t="shared" si="27"/>
        <v>318.79</v>
      </c>
      <c r="H543" s="145">
        <v>42</v>
      </c>
      <c r="I543" s="147">
        <v>656.13</v>
      </c>
      <c r="J543" s="147">
        <v>337.34</v>
      </c>
    </row>
    <row r="544" spans="1:10" ht="24">
      <c r="A544" s="118">
        <v>23278</v>
      </c>
      <c r="B544" s="145">
        <v>19</v>
      </c>
      <c r="C544" s="146">
        <v>88.9722</v>
      </c>
      <c r="D544" s="146">
        <v>89.1064</v>
      </c>
      <c r="E544" s="147">
        <f t="shared" si="25"/>
        <v>0.13419999999999277</v>
      </c>
      <c r="F544" s="265">
        <f t="shared" si="26"/>
        <v>471.7876603972326</v>
      </c>
      <c r="G544" s="147">
        <f t="shared" si="27"/>
        <v>284.44999999999993</v>
      </c>
      <c r="H544" s="145">
        <v>43</v>
      </c>
      <c r="I544" s="147">
        <v>834.65</v>
      </c>
      <c r="J544" s="147">
        <v>550.2</v>
      </c>
    </row>
    <row r="545" spans="1:10" ht="24">
      <c r="A545" s="118"/>
      <c r="B545" s="145">
        <v>20</v>
      </c>
      <c r="C545" s="146">
        <v>84.6406</v>
      </c>
      <c r="D545" s="146">
        <v>84.7915</v>
      </c>
      <c r="E545" s="147">
        <f t="shared" si="25"/>
        <v>0.15089999999999293</v>
      </c>
      <c r="F545" s="265">
        <f t="shared" si="26"/>
        <v>451.5800813981114</v>
      </c>
      <c r="G545" s="147">
        <f t="shared" si="27"/>
        <v>334.16</v>
      </c>
      <c r="H545" s="145">
        <v>44</v>
      </c>
      <c r="I545" s="147">
        <v>660.22</v>
      </c>
      <c r="J545" s="147">
        <v>326.06</v>
      </c>
    </row>
    <row r="546" spans="1:10" ht="24">
      <c r="A546" s="118"/>
      <c r="B546" s="145">
        <v>21</v>
      </c>
      <c r="C546" s="146">
        <v>90.0496</v>
      </c>
      <c r="D546" s="146">
        <v>90.1777</v>
      </c>
      <c r="E546" s="147">
        <f t="shared" si="25"/>
        <v>0.12810000000000343</v>
      </c>
      <c r="F546" s="265">
        <f t="shared" si="26"/>
        <v>435.25534300568586</v>
      </c>
      <c r="G546" s="147">
        <f t="shared" si="27"/>
        <v>294.31000000000006</v>
      </c>
      <c r="H546" s="145">
        <v>45</v>
      </c>
      <c r="I546" s="147">
        <v>813.09</v>
      </c>
      <c r="J546" s="147">
        <v>518.78</v>
      </c>
    </row>
    <row r="547" spans="1:10" ht="24">
      <c r="A547" s="118">
        <v>23292</v>
      </c>
      <c r="B547" s="145">
        <v>25</v>
      </c>
      <c r="C547" s="146">
        <v>84.959</v>
      </c>
      <c r="D547" s="146">
        <v>84.9739</v>
      </c>
      <c r="E547" s="147">
        <f t="shared" si="25"/>
        <v>0.014899999999997249</v>
      </c>
      <c r="F547" s="265">
        <f t="shared" si="24"/>
        <v>44.473629227225175</v>
      </c>
      <c r="G547" s="147">
        <f t="shared" si="27"/>
        <v>335.03</v>
      </c>
      <c r="H547" s="145">
        <v>46</v>
      </c>
      <c r="I547" s="147">
        <v>682.41</v>
      </c>
      <c r="J547" s="147">
        <v>347.38</v>
      </c>
    </row>
    <row r="548" spans="1:10" ht="24">
      <c r="A548" s="118"/>
      <c r="B548" s="145">
        <v>26</v>
      </c>
      <c r="C548" s="146">
        <v>90.8376</v>
      </c>
      <c r="D548" s="146">
        <v>90.8493</v>
      </c>
      <c r="E548" s="147">
        <f t="shared" si="25"/>
        <v>0.011700000000004707</v>
      </c>
      <c r="F548" s="265">
        <f t="shared" si="24"/>
        <v>38.280329799779835</v>
      </c>
      <c r="G548" s="147">
        <f t="shared" si="27"/>
        <v>305.64</v>
      </c>
      <c r="H548" s="145">
        <v>47</v>
      </c>
      <c r="I548" s="147">
        <v>828.55</v>
      </c>
      <c r="J548" s="147">
        <v>522.91</v>
      </c>
    </row>
    <row r="549" spans="1:10" ht="24">
      <c r="A549" s="118"/>
      <c r="B549" s="145">
        <v>27</v>
      </c>
      <c r="C549" s="146">
        <v>85.9716</v>
      </c>
      <c r="D549" s="146">
        <v>85.9833</v>
      </c>
      <c r="E549" s="147">
        <f t="shared" si="25"/>
        <v>0.011700000000004707</v>
      </c>
      <c r="F549" s="265">
        <f t="shared" si="24"/>
        <v>36.482694106656396</v>
      </c>
      <c r="G549" s="147">
        <f t="shared" si="27"/>
        <v>320.70000000000005</v>
      </c>
      <c r="H549" s="145">
        <v>48</v>
      </c>
      <c r="I549" s="147">
        <v>658.58</v>
      </c>
      <c r="J549" s="147">
        <v>337.88</v>
      </c>
    </row>
    <row r="550" spans="1:10" ht="24">
      <c r="A550" s="118">
        <v>23305</v>
      </c>
      <c r="B550" s="145">
        <v>28</v>
      </c>
      <c r="C550" s="146">
        <v>91.715</v>
      </c>
      <c r="D550" s="146">
        <v>91.7179</v>
      </c>
      <c r="E550" s="147">
        <f t="shared" si="25"/>
        <v>0.002899999999996794</v>
      </c>
      <c r="F550" s="265">
        <f t="shared" si="24"/>
        <v>8.914025758450785</v>
      </c>
      <c r="G550" s="147">
        <f t="shared" si="27"/>
        <v>325.33</v>
      </c>
      <c r="H550" s="145">
        <v>49</v>
      </c>
      <c r="I550" s="147">
        <v>698.15</v>
      </c>
      <c r="J550" s="147">
        <v>372.82</v>
      </c>
    </row>
    <row r="551" spans="1:10" ht="24">
      <c r="A551" s="118"/>
      <c r="B551" s="145">
        <v>29</v>
      </c>
      <c r="C551" s="146">
        <v>85.237</v>
      </c>
      <c r="D551" s="146">
        <v>85.2449</v>
      </c>
      <c r="E551" s="147">
        <f t="shared" si="25"/>
        <v>0.007900000000006457</v>
      </c>
      <c r="F551" s="265">
        <f t="shared" si="24"/>
        <v>28.560066519671945</v>
      </c>
      <c r="G551" s="147">
        <f t="shared" si="27"/>
        <v>276.61</v>
      </c>
      <c r="H551" s="145">
        <v>50</v>
      </c>
      <c r="I551" s="147">
        <v>811.59</v>
      </c>
      <c r="J551" s="147">
        <v>534.98</v>
      </c>
    </row>
    <row r="552" spans="1:10" ht="24">
      <c r="A552" s="118"/>
      <c r="B552" s="145">
        <v>30</v>
      </c>
      <c r="C552" s="146">
        <v>85.3114</v>
      </c>
      <c r="D552" s="146">
        <v>85.3176</v>
      </c>
      <c r="E552" s="147">
        <f t="shared" si="25"/>
        <v>0.006199999999992656</v>
      </c>
      <c r="F552" s="265">
        <f t="shared" si="24"/>
        <v>20.91062394601233</v>
      </c>
      <c r="G552" s="147">
        <f t="shared" si="27"/>
        <v>296.5</v>
      </c>
      <c r="H552" s="145">
        <v>51</v>
      </c>
      <c r="I552" s="147">
        <v>796.47</v>
      </c>
      <c r="J552" s="147">
        <v>499.97</v>
      </c>
    </row>
    <row r="553" spans="1:10" ht="24">
      <c r="A553" s="118">
        <v>23311</v>
      </c>
      <c r="B553" s="145">
        <v>31</v>
      </c>
      <c r="C553" s="146">
        <v>93.4124</v>
      </c>
      <c r="D553" s="146">
        <v>93.4184</v>
      </c>
      <c r="E553" s="147">
        <f t="shared" si="25"/>
        <v>0.006000000000000227</v>
      </c>
      <c r="F553" s="265">
        <f t="shared" si="24"/>
        <v>18.877422602568043</v>
      </c>
      <c r="G553" s="147">
        <f t="shared" si="27"/>
        <v>317.84000000000003</v>
      </c>
      <c r="H553" s="145">
        <v>52</v>
      </c>
      <c r="I553" s="147">
        <v>650.83</v>
      </c>
      <c r="J553" s="147">
        <v>332.99</v>
      </c>
    </row>
    <row r="554" spans="1:10" ht="24">
      <c r="A554" s="118"/>
      <c r="B554" s="145">
        <v>32</v>
      </c>
      <c r="C554" s="146">
        <v>83.974</v>
      </c>
      <c r="D554" s="146">
        <v>83.9756</v>
      </c>
      <c r="E554" s="147">
        <f t="shared" si="25"/>
        <v>0.001599999999996271</v>
      </c>
      <c r="F554" s="265">
        <f t="shared" si="24"/>
        <v>5.870913293935608</v>
      </c>
      <c r="G554" s="147">
        <f t="shared" si="27"/>
        <v>272.53</v>
      </c>
      <c r="H554" s="145">
        <v>53</v>
      </c>
      <c r="I554" s="147">
        <v>792.31</v>
      </c>
      <c r="J554" s="147">
        <v>519.78</v>
      </c>
    </row>
    <row r="555" spans="1:10" ht="24">
      <c r="A555" s="118"/>
      <c r="B555" s="145">
        <v>33</v>
      </c>
      <c r="C555" s="146">
        <v>91.0795</v>
      </c>
      <c r="D555" s="146">
        <v>91.0829</v>
      </c>
      <c r="E555" s="147">
        <f t="shared" si="25"/>
        <v>0.0033999999999991815</v>
      </c>
      <c r="F555" s="265">
        <f t="shared" si="24"/>
        <v>11.417441821415029</v>
      </c>
      <c r="G555" s="147">
        <f t="shared" si="27"/>
        <v>297.79</v>
      </c>
      <c r="H555" s="145">
        <v>54</v>
      </c>
      <c r="I555" s="147">
        <v>696.33</v>
      </c>
      <c r="J555" s="147">
        <v>398.54</v>
      </c>
    </row>
    <row r="556" spans="1:10" ht="24">
      <c r="A556" s="118">
        <v>23320</v>
      </c>
      <c r="B556" s="145">
        <v>19</v>
      </c>
      <c r="C556" s="146">
        <v>88.9503</v>
      </c>
      <c r="D556" s="146">
        <v>88.9549</v>
      </c>
      <c r="E556" s="147">
        <f t="shared" si="25"/>
        <v>0.004599999999996385</v>
      </c>
      <c r="F556" s="265">
        <f t="shared" si="24"/>
        <v>17.080053467980047</v>
      </c>
      <c r="G556" s="147">
        <f t="shared" si="27"/>
        <v>269.31999999999994</v>
      </c>
      <c r="H556" s="145">
        <v>55</v>
      </c>
      <c r="I556" s="147">
        <v>802.29</v>
      </c>
      <c r="J556" s="147">
        <v>532.97</v>
      </c>
    </row>
    <row r="557" spans="1:10" ht="24">
      <c r="A557" s="118"/>
      <c r="B557" s="145">
        <v>20</v>
      </c>
      <c r="C557" s="146">
        <v>84.6485</v>
      </c>
      <c r="D557" s="146">
        <v>84.6546</v>
      </c>
      <c r="E557" s="147">
        <f t="shared" si="25"/>
        <v>0.006100000000003547</v>
      </c>
      <c r="F557" s="265">
        <f t="shared" si="24"/>
        <v>24.669389735930547</v>
      </c>
      <c r="G557" s="147">
        <f t="shared" si="27"/>
        <v>247.27000000000004</v>
      </c>
      <c r="H557" s="145">
        <v>56</v>
      </c>
      <c r="I557" s="147">
        <v>758.59</v>
      </c>
      <c r="J557" s="147">
        <v>511.32</v>
      </c>
    </row>
    <row r="558" spans="1:10" ht="24">
      <c r="A558" s="118"/>
      <c r="B558" s="145">
        <v>21</v>
      </c>
      <c r="C558" s="146">
        <v>90.0786</v>
      </c>
      <c r="D558" s="146">
        <v>90.0892</v>
      </c>
      <c r="E558" s="147">
        <f t="shared" si="25"/>
        <v>0.010600000000010823</v>
      </c>
      <c r="F558" s="265">
        <f t="shared" si="24"/>
        <v>34.03217003246163</v>
      </c>
      <c r="G558" s="147">
        <f t="shared" si="27"/>
        <v>311.46999999999997</v>
      </c>
      <c r="H558" s="145">
        <v>57</v>
      </c>
      <c r="I558" s="147">
        <v>676.51</v>
      </c>
      <c r="J558" s="147">
        <v>365.04</v>
      </c>
    </row>
    <row r="559" spans="1:10" ht="24">
      <c r="A559" s="118">
        <v>23332</v>
      </c>
      <c r="B559" s="145">
        <v>22</v>
      </c>
      <c r="C559" s="146">
        <v>86.2102</v>
      </c>
      <c r="D559" s="146">
        <v>86.2151</v>
      </c>
      <c r="E559" s="147">
        <f t="shared" si="25"/>
        <v>0.004900000000006344</v>
      </c>
      <c r="F559" s="265">
        <f t="shared" si="24"/>
        <v>16.56412683390691</v>
      </c>
      <c r="G559" s="147">
        <f t="shared" si="27"/>
        <v>295.82000000000005</v>
      </c>
      <c r="H559" s="145">
        <v>58</v>
      </c>
      <c r="I559" s="147">
        <v>829.11</v>
      </c>
      <c r="J559" s="147">
        <v>533.29</v>
      </c>
    </row>
    <row r="560" spans="1:10" ht="24">
      <c r="A560" s="118"/>
      <c r="B560" s="145">
        <v>23</v>
      </c>
      <c r="C560" s="146">
        <v>87.7073</v>
      </c>
      <c r="D560" s="146">
        <v>87.7162</v>
      </c>
      <c r="E560" s="147">
        <f t="shared" si="25"/>
        <v>0.008899999999997021</v>
      </c>
      <c r="F560" s="265">
        <f t="shared" si="24"/>
        <v>25.85255330272765</v>
      </c>
      <c r="G560" s="147">
        <f t="shared" si="27"/>
        <v>344.26</v>
      </c>
      <c r="H560" s="145">
        <v>59</v>
      </c>
      <c r="I560" s="147">
        <v>710.4</v>
      </c>
      <c r="J560" s="147">
        <v>366.14</v>
      </c>
    </row>
    <row r="561" spans="1:10" ht="24">
      <c r="A561" s="118"/>
      <c r="B561" s="145">
        <v>24</v>
      </c>
      <c r="C561" s="146">
        <v>88.1031</v>
      </c>
      <c r="D561" s="146">
        <v>88.1077</v>
      </c>
      <c r="E561" s="147">
        <f t="shared" si="25"/>
        <v>0.004599999999996385</v>
      </c>
      <c r="F561" s="265">
        <f t="shared" si="24"/>
        <v>13.446360713231174</v>
      </c>
      <c r="G561" s="147">
        <f t="shared" si="27"/>
        <v>342.1</v>
      </c>
      <c r="H561" s="145">
        <v>60</v>
      </c>
      <c r="I561" s="147">
        <v>656.24</v>
      </c>
      <c r="J561" s="147">
        <v>314.14</v>
      </c>
    </row>
    <row r="562" spans="1:10" ht="24">
      <c r="A562" s="118">
        <v>23338</v>
      </c>
      <c r="B562" s="145">
        <v>25</v>
      </c>
      <c r="C562" s="146">
        <v>84.9767</v>
      </c>
      <c r="D562" s="146">
        <v>84.9838</v>
      </c>
      <c r="E562" s="147">
        <f t="shared" si="25"/>
        <v>0.007100000000008322</v>
      </c>
      <c r="F562" s="265">
        <f t="shared" si="24"/>
        <v>21.485202445101745</v>
      </c>
      <c r="G562" s="147">
        <f t="shared" si="27"/>
        <v>330.46</v>
      </c>
      <c r="H562" s="145">
        <v>61</v>
      </c>
      <c r="I562" s="147">
        <v>656.25</v>
      </c>
      <c r="J562" s="147">
        <v>325.79</v>
      </c>
    </row>
    <row r="563" spans="1:10" ht="24">
      <c r="A563" s="118"/>
      <c r="B563" s="145">
        <v>26</v>
      </c>
      <c r="C563" s="146">
        <v>90.8602</v>
      </c>
      <c r="D563" s="146">
        <v>90.8625</v>
      </c>
      <c r="E563" s="147">
        <f t="shared" si="25"/>
        <v>0.002299999999991087</v>
      </c>
      <c r="F563" s="265">
        <f t="shared" si="24"/>
        <v>6.671888144318995</v>
      </c>
      <c r="G563" s="147">
        <f t="shared" si="27"/>
        <v>344.72999999999996</v>
      </c>
      <c r="H563" s="145">
        <v>62</v>
      </c>
      <c r="I563" s="147">
        <v>664.56</v>
      </c>
      <c r="J563" s="147">
        <v>319.83</v>
      </c>
    </row>
    <row r="564" spans="1:10" ht="24">
      <c r="A564" s="118"/>
      <c r="B564" s="145">
        <v>27</v>
      </c>
      <c r="C564" s="146">
        <v>85.9927</v>
      </c>
      <c r="D564" s="146">
        <v>85.9966</v>
      </c>
      <c r="E564" s="147">
        <f t="shared" si="25"/>
        <v>0.003900000000001569</v>
      </c>
      <c r="F564" s="265">
        <f t="shared" si="24"/>
        <v>13.555787278420466</v>
      </c>
      <c r="G564" s="147">
        <f t="shared" si="27"/>
        <v>287.70000000000005</v>
      </c>
      <c r="H564" s="145">
        <v>63</v>
      </c>
      <c r="I564" s="147">
        <v>841.07</v>
      </c>
      <c r="J564" s="147">
        <v>553.37</v>
      </c>
    </row>
    <row r="565" spans="1:10" ht="24">
      <c r="A565" s="118">
        <v>23348</v>
      </c>
      <c r="B565" s="145">
        <v>1</v>
      </c>
      <c r="C565" s="146">
        <v>85.3757</v>
      </c>
      <c r="D565" s="146">
        <v>85.3817</v>
      </c>
      <c r="E565" s="147">
        <f t="shared" si="25"/>
        <v>0.006000000000000227</v>
      </c>
      <c r="F565" s="265">
        <f t="shared" si="24"/>
        <v>19.07911472907729</v>
      </c>
      <c r="G565" s="147">
        <f t="shared" si="27"/>
        <v>314.4800000000001</v>
      </c>
      <c r="H565" s="145">
        <v>64</v>
      </c>
      <c r="I565" s="147">
        <v>680.32</v>
      </c>
      <c r="J565" s="147">
        <v>365.84</v>
      </c>
    </row>
    <row r="566" spans="1:10" ht="24">
      <c r="A566" s="118"/>
      <c r="B566" s="145">
        <v>2</v>
      </c>
      <c r="C566" s="146">
        <v>87.4545</v>
      </c>
      <c r="D566" s="146">
        <v>87.4558</v>
      </c>
      <c r="E566" s="147">
        <f t="shared" si="25"/>
        <v>0.001300000000000523</v>
      </c>
      <c r="F566" s="265">
        <f t="shared" si="24"/>
        <v>3.9329581896306745</v>
      </c>
      <c r="G566" s="147">
        <f t="shared" si="27"/>
        <v>330.53999999999996</v>
      </c>
      <c r="H566" s="145">
        <v>65</v>
      </c>
      <c r="I566" s="147">
        <v>694.9</v>
      </c>
      <c r="J566" s="147">
        <v>364.36</v>
      </c>
    </row>
    <row r="567" spans="1:10" ht="24">
      <c r="A567" s="118"/>
      <c r="B567" s="145">
        <v>3</v>
      </c>
      <c r="C567" s="146">
        <v>85.8557</v>
      </c>
      <c r="D567" s="146">
        <v>85.8622</v>
      </c>
      <c r="E567" s="147">
        <f t="shared" si="25"/>
        <v>0.006500000000002615</v>
      </c>
      <c r="F567" s="265">
        <f t="shared" si="24"/>
        <v>23.301666965415365</v>
      </c>
      <c r="G567" s="147">
        <f t="shared" si="27"/>
        <v>278.94999999999993</v>
      </c>
      <c r="H567" s="145">
        <v>66</v>
      </c>
      <c r="I567" s="147">
        <v>835.04</v>
      </c>
      <c r="J567" s="147">
        <v>556.09</v>
      </c>
    </row>
    <row r="568" spans="1:10" ht="24">
      <c r="A568" s="118">
        <v>23362</v>
      </c>
      <c r="B568" s="145">
        <v>4</v>
      </c>
      <c r="C568" s="146">
        <v>85.0097</v>
      </c>
      <c r="D568" s="146">
        <v>85.014</v>
      </c>
      <c r="E568" s="147">
        <f t="shared" si="25"/>
        <v>0.004300000000000637</v>
      </c>
      <c r="F568" s="265">
        <f t="shared" si="24"/>
        <v>14.124757743982645</v>
      </c>
      <c r="G568" s="147">
        <f t="shared" si="27"/>
        <v>304.43</v>
      </c>
      <c r="H568" s="145">
        <v>67</v>
      </c>
      <c r="I568" s="147">
        <v>643.61</v>
      </c>
      <c r="J568" s="147">
        <v>339.18</v>
      </c>
    </row>
    <row r="569" spans="1:10" ht="24">
      <c r="A569" s="118"/>
      <c r="B569" s="145">
        <v>5</v>
      </c>
      <c r="C569" s="146">
        <v>85.0484</v>
      </c>
      <c r="D569" s="146">
        <v>85.0513</v>
      </c>
      <c r="E569" s="147">
        <f t="shared" si="25"/>
        <v>0.002899999999996794</v>
      </c>
      <c r="F569" s="265">
        <f t="shared" si="24"/>
        <v>10.443676174001709</v>
      </c>
      <c r="G569" s="147">
        <f t="shared" si="27"/>
        <v>277.67999999999995</v>
      </c>
      <c r="H569" s="145">
        <v>68</v>
      </c>
      <c r="I569" s="147">
        <v>831.25</v>
      </c>
      <c r="J569" s="147">
        <v>553.57</v>
      </c>
    </row>
    <row r="570" spans="1:10" ht="24">
      <c r="A570" s="118"/>
      <c r="B570" s="145">
        <v>6</v>
      </c>
      <c r="C570" s="146">
        <v>87.4571</v>
      </c>
      <c r="D570" s="146">
        <v>87.4628</v>
      </c>
      <c r="E570" s="147">
        <f t="shared" si="25"/>
        <v>0.005700000000004479</v>
      </c>
      <c r="F570" s="265">
        <f t="shared" si="24"/>
        <v>16.63359402359192</v>
      </c>
      <c r="G570" s="147">
        <f t="shared" si="27"/>
        <v>342.68</v>
      </c>
      <c r="H570" s="145">
        <v>69</v>
      </c>
      <c r="I570" s="147">
        <v>667.6</v>
      </c>
      <c r="J570" s="147">
        <v>324.92</v>
      </c>
    </row>
    <row r="571" spans="1:10" ht="24">
      <c r="A571" s="118">
        <v>23369</v>
      </c>
      <c r="B571" s="145">
        <v>7</v>
      </c>
      <c r="C571" s="146">
        <v>86.383</v>
      </c>
      <c r="D571" s="146">
        <v>86.3868</v>
      </c>
      <c r="E571" s="147">
        <f t="shared" si="25"/>
        <v>0.0037999999999982492</v>
      </c>
      <c r="F571" s="265">
        <f t="shared" si="24"/>
        <v>13.328189119982635</v>
      </c>
      <c r="G571" s="147">
        <f t="shared" si="27"/>
        <v>285.11</v>
      </c>
      <c r="H571" s="145">
        <v>70</v>
      </c>
      <c r="I571" s="147">
        <v>822.34</v>
      </c>
      <c r="J571" s="147">
        <v>537.23</v>
      </c>
    </row>
    <row r="572" spans="1:10" ht="24">
      <c r="A572" s="118"/>
      <c r="B572" s="145">
        <v>8</v>
      </c>
      <c r="C572" s="146">
        <v>84.7771</v>
      </c>
      <c r="D572" s="146">
        <v>84.7798</v>
      </c>
      <c r="E572" s="147">
        <f t="shared" si="25"/>
        <v>0.0026999999999901547</v>
      </c>
      <c r="F572" s="265">
        <f t="shared" si="24"/>
        <v>10.407030527251601</v>
      </c>
      <c r="G572" s="147">
        <f t="shared" si="27"/>
        <v>259.43999999999994</v>
      </c>
      <c r="H572" s="145">
        <v>71</v>
      </c>
      <c r="I572" s="147">
        <v>796.18</v>
      </c>
      <c r="J572" s="147">
        <v>536.74</v>
      </c>
    </row>
    <row r="573" spans="1:10" ht="24">
      <c r="A573" s="118"/>
      <c r="B573" s="145">
        <v>9</v>
      </c>
      <c r="C573" s="146">
        <v>87.616</v>
      </c>
      <c r="D573" s="146">
        <v>87.6186</v>
      </c>
      <c r="E573" s="147">
        <f t="shared" si="25"/>
        <v>0.002600000000001046</v>
      </c>
      <c r="F573" s="265">
        <f t="shared" si="24"/>
        <v>8.108276679352103</v>
      </c>
      <c r="G573" s="147">
        <f t="shared" si="27"/>
        <v>320.66</v>
      </c>
      <c r="H573" s="145">
        <v>72</v>
      </c>
      <c r="I573" s="147">
        <v>713.47</v>
      </c>
      <c r="J573" s="147">
        <v>392.81</v>
      </c>
    </row>
    <row r="574" spans="1:10" ht="24">
      <c r="A574" s="118">
        <v>23383</v>
      </c>
      <c r="B574" s="145">
        <v>10</v>
      </c>
      <c r="C574" s="146">
        <v>85.0687</v>
      </c>
      <c r="D574" s="146">
        <v>85.077</v>
      </c>
      <c r="E574" s="147">
        <f t="shared" si="25"/>
        <v>0.008299999999991314</v>
      </c>
      <c r="F574" s="265">
        <f t="shared" si="24"/>
        <v>26.87736796085397</v>
      </c>
      <c r="G574" s="147">
        <f t="shared" si="27"/>
        <v>308.81</v>
      </c>
      <c r="H574" s="145">
        <v>73</v>
      </c>
      <c r="I574" s="147">
        <v>683.63</v>
      </c>
      <c r="J574" s="147">
        <v>374.82</v>
      </c>
    </row>
    <row r="575" spans="1:10" ht="24">
      <c r="A575" s="118"/>
      <c r="B575" s="145">
        <v>11</v>
      </c>
      <c r="C575" s="146">
        <v>86.0795</v>
      </c>
      <c r="D575" s="146">
        <v>86.0855</v>
      </c>
      <c r="E575" s="147">
        <f t="shared" si="25"/>
        <v>0.006000000000000227</v>
      </c>
      <c r="F575" s="265">
        <f t="shared" si="24"/>
        <v>19.39801493647224</v>
      </c>
      <c r="G575" s="147">
        <f t="shared" si="27"/>
        <v>309.30999999999995</v>
      </c>
      <c r="H575" s="145">
        <v>74</v>
      </c>
      <c r="I575" s="147">
        <v>692.54</v>
      </c>
      <c r="J575" s="147">
        <v>383.23</v>
      </c>
    </row>
    <row r="576" spans="1:10" ht="24">
      <c r="A576" s="118"/>
      <c r="B576" s="145">
        <v>12</v>
      </c>
      <c r="C576" s="146">
        <v>84.8314</v>
      </c>
      <c r="D576" s="146">
        <v>84.8367</v>
      </c>
      <c r="E576" s="147">
        <f t="shared" si="25"/>
        <v>0.005299999999991201</v>
      </c>
      <c r="F576" s="265">
        <f t="shared" si="24"/>
        <v>18.24315021338015</v>
      </c>
      <c r="G576" s="147">
        <f t="shared" si="27"/>
        <v>290.52</v>
      </c>
      <c r="H576" s="145">
        <v>75</v>
      </c>
      <c r="I576" s="147">
        <v>824.92</v>
      </c>
      <c r="J576" s="147">
        <v>534.4</v>
      </c>
    </row>
    <row r="577" spans="1:10" ht="24">
      <c r="A577" s="118">
        <v>23396</v>
      </c>
      <c r="B577" s="145">
        <v>13</v>
      </c>
      <c r="C577" s="146">
        <v>85.2962</v>
      </c>
      <c r="D577" s="146">
        <v>85.3</v>
      </c>
      <c r="E577" s="147">
        <f t="shared" si="25"/>
        <v>0.0037999999999982492</v>
      </c>
      <c r="F577" s="265">
        <f t="shared" si="24"/>
        <v>14.355874574983938</v>
      </c>
      <c r="G577" s="147">
        <f t="shared" si="27"/>
        <v>264.70000000000005</v>
      </c>
      <c r="H577" s="145">
        <v>76</v>
      </c>
      <c r="I577" s="147">
        <v>807.61</v>
      </c>
      <c r="J577" s="147">
        <v>542.91</v>
      </c>
    </row>
    <row r="578" spans="1:10" ht="24">
      <c r="A578" s="118"/>
      <c r="B578" s="145">
        <v>14</v>
      </c>
      <c r="C578" s="146">
        <v>87.7749</v>
      </c>
      <c r="D578" s="146">
        <v>87.7806</v>
      </c>
      <c r="E578" s="147">
        <f t="shared" si="25"/>
        <v>0.005700000000004479</v>
      </c>
      <c r="F578" s="265">
        <f t="shared" si="24"/>
        <v>20.18413597735297</v>
      </c>
      <c r="G578" s="147">
        <f t="shared" si="27"/>
        <v>282.40000000000003</v>
      </c>
      <c r="H578" s="145">
        <v>77</v>
      </c>
      <c r="I578" s="147">
        <v>745.07</v>
      </c>
      <c r="J578" s="147">
        <v>462.67</v>
      </c>
    </row>
    <row r="579" spans="1:10" s="252" customFormat="1" ht="24.75" thickBot="1">
      <c r="A579" s="223"/>
      <c r="B579" s="224">
        <v>15</v>
      </c>
      <c r="C579" s="225">
        <v>86.9955</v>
      </c>
      <c r="D579" s="225">
        <v>87.0014</v>
      </c>
      <c r="E579" s="226">
        <f t="shared" si="25"/>
        <v>0.005899999999996908</v>
      </c>
      <c r="F579" s="269">
        <f t="shared" si="24"/>
        <v>19.513808500072457</v>
      </c>
      <c r="G579" s="226">
        <f t="shared" si="27"/>
        <v>302.35</v>
      </c>
      <c r="H579" s="224">
        <v>78</v>
      </c>
      <c r="I579" s="226">
        <v>661.86</v>
      </c>
      <c r="J579" s="226">
        <v>359.51</v>
      </c>
    </row>
    <row r="580" spans="1:10" ht="24">
      <c r="A580" s="219">
        <v>23505</v>
      </c>
      <c r="B580" s="220">
        <v>25</v>
      </c>
      <c r="C580" s="221">
        <v>84.99</v>
      </c>
      <c r="D580" s="221">
        <v>85.0101</v>
      </c>
      <c r="E580" s="222">
        <f t="shared" si="25"/>
        <v>0.02009999999999934</v>
      </c>
      <c r="F580" s="267">
        <f t="shared" si="24"/>
        <v>70.74724578508092</v>
      </c>
      <c r="G580" s="222">
        <f t="shared" si="27"/>
        <v>284.11</v>
      </c>
      <c r="H580" s="220">
        <v>1</v>
      </c>
      <c r="I580" s="222">
        <v>798.78</v>
      </c>
      <c r="J580" s="222">
        <v>514.67</v>
      </c>
    </row>
    <row r="581" spans="1:10" ht="24">
      <c r="A581" s="118"/>
      <c r="B581" s="145">
        <v>26</v>
      </c>
      <c r="C581" s="146">
        <v>90.8383</v>
      </c>
      <c r="D581" s="146">
        <v>90.8537</v>
      </c>
      <c r="E581" s="147">
        <f t="shared" si="25"/>
        <v>0.015399999999999636</v>
      </c>
      <c r="F581" s="265">
        <f t="shared" si="24"/>
        <v>54.775031122175484</v>
      </c>
      <c r="G581" s="147">
        <f t="shared" si="27"/>
        <v>281.15</v>
      </c>
      <c r="H581" s="145">
        <v>2</v>
      </c>
      <c r="I581" s="147">
        <v>826.11</v>
      </c>
      <c r="J581" s="147">
        <v>544.96</v>
      </c>
    </row>
    <row r="582" spans="1:10" ht="24">
      <c r="A582" s="118"/>
      <c r="B582" s="145">
        <v>27</v>
      </c>
      <c r="C582" s="146">
        <v>85.9872</v>
      </c>
      <c r="D582" s="146">
        <v>86.0015</v>
      </c>
      <c r="E582" s="147">
        <f t="shared" si="25"/>
        <v>0.014299999999991542</v>
      </c>
      <c r="F582" s="265">
        <f t="shared" si="24"/>
        <v>48.07853948825453</v>
      </c>
      <c r="G582" s="147">
        <f t="shared" si="27"/>
        <v>297.42999999999995</v>
      </c>
      <c r="H582" s="145">
        <v>3</v>
      </c>
      <c r="I582" s="147">
        <v>681.53</v>
      </c>
      <c r="J582" s="147">
        <v>384.1</v>
      </c>
    </row>
    <row r="583" spans="1:10" ht="24">
      <c r="A583" s="118">
        <v>23517</v>
      </c>
      <c r="B583" s="145">
        <v>28</v>
      </c>
      <c r="C583" s="146">
        <v>91.7224</v>
      </c>
      <c r="D583" s="146">
        <v>91.7398</v>
      </c>
      <c r="E583" s="147">
        <f t="shared" si="25"/>
        <v>0.017400000000009186</v>
      </c>
      <c r="F583" s="265">
        <f t="shared" si="24"/>
        <v>59.09322465616976</v>
      </c>
      <c r="G583" s="147">
        <f t="shared" si="27"/>
        <v>294.45</v>
      </c>
      <c r="H583" s="145">
        <v>4</v>
      </c>
      <c r="I583" s="147">
        <v>777.02</v>
      </c>
      <c r="J583" s="147">
        <v>482.57</v>
      </c>
    </row>
    <row r="584" spans="1:10" ht="24">
      <c r="A584" s="118"/>
      <c r="B584" s="145">
        <v>29</v>
      </c>
      <c r="C584" s="146">
        <v>85.2366</v>
      </c>
      <c r="D584" s="146">
        <v>85.2545</v>
      </c>
      <c r="E584" s="147">
        <f t="shared" si="25"/>
        <v>0.017899999999997362</v>
      </c>
      <c r="F584" s="265">
        <f t="shared" si="24"/>
        <v>63.5360096546245</v>
      </c>
      <c r="G584" s="147">
        <f t="shared" si="27"/>
        <v>281.73</v>
      </c>
      <c r="H584" s="145">
        <v>5</v>
      </c>
      <c r="I584" s="147">
        <v>896.84</v>
      </c>
      <c r="J584" s="147">
        <v>615.11</v>
      </c>
    </row>
    <row r="585" spans="1:10" ht="24">
      <c r="A585" s="118"/>
      <c r="B585" s="145">
        <v>30</v>
      </c>
      <c r="C585" s="146">
        <v>85.3127</v>
      </c>
      <c r="D585" s="146">
        <v>85.3352</v>
      </c>
      <c r="E585" s="147">
        <f t="shared" si="25"/>
        <v>0.022499999999993747</v>
      </c>
      <c r="F585" s="265">
        <f t="shared" si="24"/>
        <v>66.43439234673953</v>
      </c>
      <c r="G585" s="147">
        <f t="shared" si="27"/>
        <v>338.68</v>
      </c>
      <c r="H585" s="145">
        <v>6</v>
      </c>
      <c r="I585" s="147">
        <v>667.02</v>
      </c>
      <c r="J585" s="147">
        <v>328.34</v>
      </c>
    </row>
    <row r="586" spans="1:10" ht="24">
      <c r="A586" s="118">
        <v>23535</v>
      </c>
      <c r="B586" s="145">
        <v>10</v>
      </c>
      <c r="C586" s="146">
        <v>85.0512</v>
      </c>
      <c r="D586" s="146">
        <v>85.0828</v>
      </c>
      <c r="E586" s="147">
        <f t="shared" si="25"/>
        <v>0.03160000000001162</v>
      </c>
      <c r="F586" s="265">
        <f t="shared" si="24"/>
        <v>98.45156868246757</v>
      </c>
      <c r="G586" s="147">
        <f t="shared" si="27"/>
        <v>320.97</v>
      </c>
      <c r="H586" s="145">
        <v>7</v>
      </c>
      <c r="I586" s="147">
        <v>693.44</v>
      </c>
      <c r="J586" s="147">
        <v>372.47</v>
      </c>
    </row>
    <row r="587" spans="1:10" ht="24">
      <c r="A587" s="118"/>
      <c r="B587" s="145">
        <v>11</v>
      </c>
      <c r="C587" s="146">
        <v>86.0672</v>
      </c>
      <c r="D587" s="146">
        <v>86.0946</v>
      </c>
      <c r="E587" s="147">
        <f t="shared" si="25"/>
        <v>0.02740000000000009</v>
      </c>
      <c r="F587" s="265">
        <f t="shared" si="24"/>
        <v>91.74926332708307</v>
      </c>
      <c r="G587" s="147">
        <f t="shared" si="27"/>
        <v>298.64000000000004</v>
      </c>
      <c r="H587" s="145">
        <v>8</v>
      </c>
      <c r="I587" s="147">
        <v>693.83</v>
      </c>
      <c r="J587" s="147">
        <v>395.19</v>
      </c>
    </row>
    <row r="588" spans="1:10" ht="24">
      <c r="A588" s="118"/>
      <c r="B588" s="145">
        <v>12</v>
      </c>
      <c r="C588" s="146">
        <v>84.8121</v>
      </c>
      <c r="D588" s="146">
        <v>84.8478</v>
      </c>
      <c r="E588" s="147">
        <f t="shared" si="25"/>
        <v>0.035700000000005616</v>
      </c>
      <c r="F588" s="265">
        <f t="shared" si="24"/>
        <v>116.46494633479797</v>
      </c>
      <c r="G588" s="147">
        <f t="shared" si="27"/>
        <v>306.53</v>
      </c>
      <c r="H588" s="145">
        <v>9</v>
      </c>
      <c r="I588" s="147">
        <v>807.05</v>
      </c>
      <c r="J588" s="147">
        <v>500.52</v>
      </c>
    </row>
    <row r="589" spans="1:10" ht="24">
      <c r="A589" s="118">
        <v>23546</v>
      </c>
      <c r="B589" s="145">
        <v>13</v>
      </c>
      <c r="C589" s="146">
        <v>85.257</v>
      </c>
      <c r="D589" s="146">
        <v>85.4321</v>
      </c>
      <c r="E589" s="147">
        <f t="shared" si="25"/>
        <v>0.17510000000000048</v>
      </c>
      <c r="F589" s="265">
        <f t="shared" si="24"/>
        <v>538.0904090224655</v>
      </c>
      <c r="G589" s="147">
        <f t="shared" si="27"/>
        <v>325.40999999999997</v>
      </c>
      <c r="H589" s="145">
        <v>10</v>
      </c>
      <c r="I589" s="147">
        <v>700.17</v>
      </c>
      <c r="J589" s="147">
        <v>374.76</v>
      </c>
    </row>
    <row r="590" spans="1:10" ht="24">
      <c r="A590" s="118"/>
      <c r="B590" s="145">
        <v>14</v>
      </c>
      <c r="C590" s="146">
        <v>87.7575</v>
      </c>
      <c r="D590" s="146">
        <v>87.9349</v>
      </c>
      <c r="E590" s="147">
        <f t="shared" si="25"/>
        <v>0.17740000000000578</v>
      </c>
      <c r="F590" s="265">
        <f t="shared" si="24"/>
        <v>552.2007097055524</v>
      </c>
      <c r="G590" s="147">
        <f t="shared" si="27"/>
        <v>321.26</v>
      </c>
      <c r="H590" s="145">
        <v>11</v>
      </c>
      <c r="I590" s="147">
        <v>704.37</v>
      </c>
      <c r="J590" s="147">
        <v>383.11</v>
      </c>
    </row>
    <row r="591" spans="1:10" ht="24">
      <c r="A591" s="118"/>
      <c r="B591" s="145">
        <v>15</v>
      </c>
      <c r="C591" s="146">
        <v>85.9592</v>
      </c>
      <c r="D591" s="146">
        <v>86.1398</v>
      </c>
      <c r="E591" s="147">
        <f t="shared" si="25"/>
        <v>0.18059999999999832</v>
      </c>
      <c r="F591" s="265">
        <f t="shared" si="24"/>
        <v>542.1795256679625</v>
      </c>
      <c r="G591" s="147">
        <f t="shared" si="27"/>
        <v>333.1</v>
      </c>
      <c r="H591" s="145">
        <v>12</v>
      </c>
      <c r="I591" s="147">
        <v>657.99</v>
      </c>
      <c r="J591" s="147">
        <v>324.89</v>
      </c>
    </row>
    <row r="592" spans="1:10" ht="24">
      <c r="A592" s="118">
        <v>23556</v>
      </c>
      <c r="B592" s="145">
        <v>16</v>
      </c>
      <c r="C592" s="146">
        <v>85.6298</v>
      </c>
      <c r="D592" s="146">
        <v>85.6514</v>
      </c>
      <c r="E592" s="147">
        <f t="shared" si="25"/>
        <v>0.021599999999992292</v>
      </c>
      <c r="F592" s="265">
        <f t="shared" si="24"/>
        <v>73.54443309496864</v>
      </c>
      <c r="G592" s="147">
        <f t="shared" si="27"/>
        <v>293.70000000000005</v>
      </c>
      <c r="H592" s="145">
        <v>13</v>
      </c>
      <c r="I592" s="147">
        <v>828.95</v>
      </c>
      <c r="J592" s="147">
        <v>535.25</v>
      </c>
    </row>
    <row r="593" spans="1:10" ht="24">
      <c r="A593" s="118"/>
      <c r="B593" s="145">
        <v>17</v>
      </c>
      <c r="C593" s="146">
        <v>89.3537</v>
      </c>
      <c r="D593" s="146">
        <v>89.3778</v>
      </c>
      <c r="E593" s="147">
        <f t="shared" si="25"/>
        <v>0.02409999999999002</v>
      </c>
      <c r="F593" s="265">
        <f>((10^6)*E593/G593)</f>
        <v>75.42799912362686</v>
      </c>
      <c r="G593" s="147">
        <f t="shared" si="27"/>
        <v>319.51</v>
      </c>
      <c r="H593" s="145">
        <v>14</v>
      </c>
      <c r="I593" s="147">
        <v>716.9</v>
      </c>
      <c r="J593" s="147">
        <v>397.39</v>
      </c>
    </row>
    <row r="594" spans="1:10" ht="24">
      <c r="A594" s="118"/>
      <c r="B594" s="145">
        <v>18</v>
      </c>
      <c r="C594" s="146">
        <v>86.782</v>
      </c>
      <c r="D594" s="146">
        <v>86.8023</v>
      </c>
      <c r="E594" s="147">
        <f t="shared" si="25"/>
        <v>0.02030000000000598</v>
      </c>
      <c r="F594" s="265">
        <f>((10^6)*E594/G594)</f>
        <v>61.69087704371841</v>
      </c>
      <c r="G594" s="147">
        <f t="shared" si="27"/>
        <v>329.06</v>
      </c>
      <c r="H594" s="145">
        <v>15</v>
      </c>
      <c r="I594" s="147">
        <v>807.97</v>
      </c>
      <c r="J594" s="147">
        <v>478.91</v>
      </c>
    </row>
    <row r="595" spans="1:10" ht="24">
      <c r="A595" s="118">
        <v>23569</v>
      </c>
      <c r="B595" s="145">
        <v>10</v>
      </c>
      <c r="C595" s="146">
        <v>85.0842</v>
      </c>
      <c r="D595" s="146">
        <v>85.1218</v>
      </c>
      <c r="E595" s="147">
        <f t="shared" si="25"/>
        <v>0.037599999999997635</v>
      </c>
      <c r="F595" s="265">
        <f>((10^6)*E595/G595)</f>
        <v>110.27686532143838</v>
      </c>
      <c r="G595" s="147">
        <f t="shared" si="27"/>
        <v>340.96000000000004</v>
      </c>
      <c r="H595" s="145">
        <v>16</v>
      </c>
      <c r="I595" s="147">
        <v>583.94</v>
      </c>
      <c r="J595" s="147">
        <v>242.98</v>
      </c>
    </row>
    <row r="596" spans="1:10" ht="24">
      <c r="A596" s="118"/>
      <c r="B596" s="145">
        <v>11</v>
      </c>
      <c r="C596" s="146">
        <v>86.0814</v>
      </c>
      <c r="D596" s="146">
        <v>86.1149</v>
      </c>
      <c r="E596" s="147">
        <f t="shared" si="25"/>
        <v>0.03350000000000364</v>
      </c>
      <c r="F596" s="265">
        <f aca="true" t="shared" si="28" ref="F596:F659">((10^6)*E596/G596)</f>
        <v>102.32444485171703</v>
      </c>
      <c r="G596" s="147">
        <f t="shared" si="27"/>
        <v>327.39</v>
      </c>
      <c r="H596" s="145">
        <v>17</v>
      </c>
      <c r="I596" s="147">
        <v>705.25</v>
      </c>
      <c r="J596" s="147">
        <v>377.86</v>
      </c>
    </row>
    <row r="597" spans="1:10" ht="24">
      <c r="A597" s="118"/>
      <c r="B597" s="145">
        <v>12</v>
      </c>
      <c r="C597" s="146">
        <v>84.8394</v>
      </c>
      <c r="D597" s="146">
        <v>84.8753</v>
      </c>
      <c r="E597" s="147">
        <f t="shared" si="25"/>
        <v>0.035899999999998045</v>
      </c>
      <c r="F597" s="265">
        <f t="shared" si="28"/>
        <v>125.38856484229696</v>
      </c>
      <c r="G597" s="147">
        <f t="shared" si="27"/>
        <v>286.31</v>
      </c>
      <c r="H597" s="145">
        <v>18</v>
      </c>
      <c r="I597" s="147">
        <v>688.15</v>
      </c>
      <c r="J597" s="147">
        <v>401.84</v>
      </c>
    </row>
    <row r="598" spans="1:10" ht="24">
      <c r="A598" s="118">
        <v>23571</v>
      </c>
      <c r="B598" s="145">
        <v>13</v>
      </c>
      <c r="C598" s="146">
        <v>85.3045</v>
      </c>
      <c r="D598" s="146">
        <v>85.3572</v>
      </c>
      <c r="E598" s="147">
        <f t="shared" si="25"/>
        <v>0.05270000000000152</v>
      </c>
      <c r="F598" s="265">
        <f t="shared" si="28"/>
        <v>170.90968055781258</v>
      </c>
      <c r="G598" s="147">
        <f t="shared" si="27"/>
        <v>308.3500000000001</v>
      </c>
      <c r="H598" s="145">
        <v>19</v>
      </c>
      <c r="I598" s="147">
        <v>672.44</v>
      </c>
      <c r="J598" s="147">
        <v>364.09</v>
      </c>
    </row>
    <row r="599" spans="1:10" ht="24">
      <c r="A599" s="118"/>
      <c r="B599" s="145">
        <v>14</v>
      </c>
      <c r="C599" s="146">
        <v>87.7898</v>
      </c>
      <c r="D599" s="146">
        <v>87.8405</v>
      </c>
      <c r="E599" s="147">
        <f t="shared" si="25"/>
        <v>0.050700000000006185</v>
      </c>
      <c r="F599" s="265">
        <f t="shared" si="28"/>
        <v>153.1536974383947</v>
      </c>
      <c r="G599" s="147">
        <f t="shared" si="27"/>
        <v>331.04</v>
      </c>
      <c r="H599" s="145">
        <v>20</v>
      </c>
      <c r="I599" s="147">
        <v>691.97</v>
      </c>
      <c r="J599" s="147">
        <v>360.93</v>
      </c>
    </row>
    <row r="600" spans="1:10" ht="24">
      <c r="A600" s="118"/>
      <c r="B600" s="145">
        <v>15</v>
      </c>
      <c r="C600" s="146">
        <v>87.0053</v>
      </c>
      <c r="D600" s="146">
        <v>87.0501</v>
      </c>
      <c r="E600" s="147">
        <f t="shared" si="25"/>
        <v>0.044799999999995066</v>
      </c>
      <c r="F600" s="265">
        <f t="shared" si="28"/>
        <v>144.21374537258995</v>
      </c>
      <c r="G600" s="147">
        <f t="shared" si="27"/>
        <v>310.65</v>
      </c>
      <c r="H600" s="145">
        <v>21</v>
      </c>
      <c r="I600" s="147">
        <v>661.64</v>
      </c>
      <c r="J600" s="147">
        <v>350.99</v>
      </c>
    </row>
    <row r="601" spans="1:10" ht="24">
      <c r="A601" s="118">
        <v>23584</v>
      </c>
      <c r="B601" s="145">
        <v>16</v>
      </c>
      <c r="C601" s="146">
        <v>85.6625</v>
      </c>
      <c r="D601" s="146">
        <v>85.6884</v>
      </c>
      <c r="E601" s="147">
        <f t="shared" si="25"/>
        <v>0.02590000000000714</v>
      </c>
      <c r="F601" s="265">
        <f t="shared" si="28"/>
        <v>73.33994053520357</v>
      </c>
      <c r="G601" s="147">
        <f t="shared" si="27"/>
        <v>353.15</v>
      </c>
      <c r="H601" s="145">
        <v>22</v>
      </c>
      <c r="I601" s="147">
        <v>719.53</v>
      </c>
      <c r="J601" s="147">
        <v>366.38</v>
      </c>
    </row>
    <row r="602" spans="1:10" ht="24">
      <c r="A602" s="118"/>
      <c r="B602" s="145">
        <v>17</v>
      </c>
      <c r="C602" s="146">
        <v>89.3953</v>
      </c>
      <c r="D602" s="146">
        <v>89.4246</v>
      </c>
      <c r="E602" s="147">
        <f t="shared" si="25"/>
        <v>0.02929999999999211</v>
      </c>
      <c r="F602" s="265">
        <f t="shared" si="28"/>
        <v>94.78519668734509</v>
      </c>
      <c r="G602" s="147">
        <f t="shared" si="27"/>
        <v>309.11999999999995</v>
      </c>
      <c r="H602" s="145">
        <v>23</v>
      </c>
      <c r="I602" s="147">
        <v>814.91</v>
      </c>
      <c r="J602" s="147">
        <v>505.79</v>
      </c>
    </row>
    <row r="603" spans="1:10" ht="24">
      <c r="A603" s="118"/>
      <c r="B603" s="145">
        <v>18</v>
      </c>
      <c r="C603" s="146">
        <v>86.8142</v>
      </c>
      <c r="D603" s="146">
        <v>86.8381</v>
      </c>
      <c r="E603" s="147">
        <f t="shared" si="25"/>
        <v>0.02389999999999759</v>
      </c>
      <c r="F603" s="265">
        <f t="shared" si="28"/>
        <v>74.11542158959776</v>
      </c>
      <c r="G603" s="147">
        <f t="shared" si="27"/>
        <v>322.47</v>
      </c>
      <c r="H603" s="145">
        <v>24</v>
      </c>
      <c r="I603" s="147">
        <v>822.37</v>
      </c>
      <c r="J603" s="147">
        <v>499.9</v>
      </c>
    </row>
    <row r="604" spans="1:10" ht="24">
      <c r="A604" s="118">
        <v>23605</v>
      </c>
      <c r="B604" s="145">
        <v>25</v>
      </c>
      <c r="C604" s="146">
        <v>87.231</v>
      </c>
      <c r="D604" s="146">
        <v>87.2902</v>
      </c>
      <c r="E604" s="147">
        <f t="shared" si="25"/>
        <v>0.05920000000000414</v>
      </c>
      <c r="F604" s="265">
        <f t="shared" si="28"/>
        <v>208.45070422536668</v>
      </c>
      <c r="G604" s="147">
        <f t="shared" si="27"/>
        <v>284</v>
      </c>
      <c r="H604" s="145">
        <v>25</v>
      </c>
      <c r="I604" s="147">
        <v>828</v>
      </c>
      <c r="J604" s="147">
        <v>544</v>
      </c>
    </row>
    <row r="605" spans="1:10" ht="24">
      <c r="A605" s="118"/>
      <c r="B605" s="145">
        <v>26</v>
      </c>
      <c r="C605" s="146">
        <v>88.7566</v>
      </c>
      <c r="D605" s="146">
        <v>88.8122</v>
      </c>
      <c r="E605" s="147">
        <f t="shared" si="25"/>
        <v>0.05559999999999832</v>
      </c>
      <c r="F605" s="265">
        <f t="shared" si="28"/>
        <v>197.62564868130488</v>
      </c>
      <c r="G605" s="147">
        <f t="shared" si="27"/>
        <v>281.34000000000003</v>
      </c>
      <c r="H605" s="145">
        <v>26</v>
      </c>
      <c r="I605" s="147">
        <v>839.73</v>
      </c>
      <c r="J605" s="147">
        <v>558.39</v>
      </c>
    </row>
    <row r="606" spans="1:10" ht="24">
      <c r="A606" s="118"/>
      <c r="B606" s="145">
        <v>27</v>
      </c>
      <c r="C606" s="146">
        <v>88.0442</v>
      </c>
      <c r="D606" s="146">
        <v>88.0981</v>
      </c>
      <c r="E606" s="147">
        <f t="shared" si="25"/>
        <v>0.05389999999999873</v>
      </c>
      <c r="F606" s="265">
        <f t="shared" si="28"/>
        <v>182.70567099419927</v>
      </c>
      <c r="G606" s="147">
        <f t="shared" si="27"/>
        <v>295.01</v>
      </c>
      <c r="H606" s="145">
        <v>27</v>
      </c>
      <c r="I606" s="147">
        <v>846.26</v>
      </c>
      <c r="J606" s="147">
        <v>551.25</v>
      </c>
    </row>
    <row r="607" spans="1:10" ht="24">
      <c r="A607" s="118">
        <v>23605</v>
      </c>
      <c r="B607" s="145">
        <v>28</v>
      </c>
      <c r="C607" s="146">
        <v>91.7651</v>
      </c>
      <c r="D607" s="146">
        <v>91.8333</v>
      </c>
      <c r="E607" s="147">
        <f t="shared" si="25"/>
        <v>0.06819999999999027</v>
      </c>
      <c r="F607" s="265">
        <f t="shared" si="28"/>
        <v>204.05720782715056</v>
      </c>
      <c r="G607" s="147">
        <f t="shared" si="27"/>
        <v>334.22</v>
      </c>
      <c r="H607" s="145">
        <v>28</v>
      </c>
      <c r="I607" s="147">
        <v>874.94</v>
      </c>
      <c r="J607" s="147">
        <v>540.72</v>
      </c>
    </row>
    <row r="608" spans="1:10" ht="24">
      <c r="A608" s="118"/>
      <c r="B608" s="145">
        <v>29</v>
      </c>
      <c r="C608" s="146">
        <v>85.2686</v>
      </c>
      <c r="D608" s="146">
        <v>85.335</v>
      </c>
      <c r="E608" s="147">
        <f t="shared" si="25"/>
        <v>0.06639999999998736</v>
      </c>
      <c r="F608" s="265">
        <f t="shared" si="28"/>
        <v>188.4703811983405</v>
      </c>
      <c r="G608" s="147">
        <f t="shared" si="27"/>
        <v>352.31000000000006</v>
      </c>
      <c r="H608" s="145">
        <v>29</v>
      </c>
      <c r="I608" s="147">
        <v>696.57</v>
      </c>
      <c r="J608" s="147">
        <v>344.26</v>
      </c>
    </row>
    <row r="609" spans="1:10" ht="24">
      <c r="A609" s="118"/>
      <c r="B609" s="145">
        <v>30</v>
      </c>
      <c r="C609" s="146">
        <v>85.3301</v>
      </c>
      <c r="D609" s="146">
        <v>85.4078</v>
      </c>
      <c r="E609" s="147">
        <f t="shared" si="25"/>
        <v>0.077699999999993</v>
      </c>
      <c r="F609" s="265">
        <f t="shared" si="28"/>
        <v>214.8783185840514</v>
      </c>
      <c r="G609" s="147">
        <f t="shared" si="27"/>
        <v>361.6</v>
      </c>
      <c r="H609" s="145">
        <v>30</v>
      </c>
      <c r="I609" s="147">
        <v>723.22</v>
      </c>
      <c r="J609" s="147">
        <v>361.62</v>
      </c>
    </row>
    <row r="610" spans="1:10" ht="24">
      <c r="A610" s="118">
        <v>23606</v>
      </c>
      <c r="B610" s="145">
        <v>31</v>
      </c>
      <c r="C610" s="146">
        <v>91.3823</v>
      </c>
      <c r="D610" s="146">
        <v>91.4886</v>
      </c>
      <c r="E610" s="147">
        <f t="shared" si="25"/>
        <v>0.1063000000000045</v>
      </c>
      <c r="F610" s="265">
        <f t="shared" si="28"/>
        <v>320.13251016414546</v>
      </c>
      <c r="G610" s="147">
        <f t="shared" si="27"/>
        <v>332.05</v>
      </c>
      <c r="H610" s="145">
        <v>31</v>
      </c>
      <c r="I610" s="147">
        <v>725.88</v>
      </c>
      <c r="J610" s="147">
        <v>393.83</v>
      </c>
    </row>
    <row r="611" spans="1:10" ht="24">
      <c r="A611" s="118"/>
      <c r="B611" s="145">
        <v>32</v>
      </c>
      <c r="C611" s="146">
        <v>84.0069</v>
      </c>
      <c r="D611" s="146">
        <v>84.1126</v>
      </c>
      <c r="E611" s="147">
        <f t="shared" si="25"/>
        <v>0.1056999999999988</v>
      </c>
      <c r="F611" s="265">
        <f t="shared" si="28"/>
        <v>317.9903730445211</v>
      </c>
      <c r="G611" s="147">
        <f t="shared" si="27"/>
        <v>332.3999999999999</v>
      </c>
      <c r="H611" s="145">
        <v>32</v>
      </c>
      <c r="I611" s="147">
        <v>697.31</v>
      </c>
      <c r="J611" s="147">
        <v>364.91</v>
      </c>
    </row>
    <row r="612" spans="1:10" ht="24">
      <c r="A612" s="118"/>
      <c r="B612" s="145">
        <v>33</v>
      </c>
      <c r="C612" s="146">
        <v>88.4165</v>
      </c>
      <c r="D612" s="146">
        <v>88.5135</v>
      </c>
      <c r="E612" s="147">
        <f t="shared" si="25"/>
        <v>0.0969999999999942</v>
      </c>
      <c r="F612" s="265">
        <f t="shared" si="28"/>
        <v>268.6385288578548</v>
      </c>
      <c r="G612" s="147">
        <f t="shared" si="27"/>
        <v>361.08</v>
      </c>
      <c r="H612" s="145">
        <v>33</v>
      </c>
      <c r="I612" s="147">
        <v>670.02</v>
      </c>
      <c r="J612" s="147">
        <v>308.94</v>
      </c>
    </row>
    <row r="613" spans="1:10" ht="24">
      <c r="A613" s="118">
        <v>23616</v>
      </c>
      <c r="B613" s="145">
        <v>34</v>
      </c>
      <c r="C613" s="146">
        <v>87.0166</v>
      </c>
      <c r="D613" s="146">
        <v>87.0695</v>
      </c>
      <c r="E613" s="147">
        <f t="shared" si="25"/>
        <v>0.05290000000000816</v>
      </c>
      <c r="F613" s="265">
        <f t="shared" si="28"/>
        <v>162.49424051607485</v>
      </c>
      <c r="G613" s="147">
        <f t="shared" si="27"/>
        <v>325.54999999999995</v>
      </c>
      <c r="H613" s="145">
        <v>34</v>
      </c>
      <c r="I613" s="147">
        <v>776.67</v>
      </c>
      <c r="J613" s="147">
        <v>451.12</v>
      </c>
    </row>
    <row r="614" spans="1:10" ht="24">
      <c r="A614" s="118"/>
      <c r="B614" s="145">
        <v>35</v>
      </c>
      <c r="C614" s="146">
        <v>86.0964</v>
      </c>
      <c r="D614" s="146">
        <v>86.1522</v>
      </c>
      <c r="E614" s="147">
        <f t="shared" si="25"/>
        <v>0.055799999999990746</v>
      </c>
      <c r="F614" s="265">
        <f t="shared" si="28"/>
        <v>178.8461538461242</v>
      </c>
      <c r="G614" s="147">
        <f t="shared" si="27"/>
        <v>312</v>
      </c>
      <c r="H614" s="145">
        <v>35</v>
      </c>
      <c r="I614" s="147">
        <v>671.6</v>
      </c>
      <c r="J614" s="147">
        <v>359.6</v>
      </c>
    </row>
    <row r="615" spans="1:10" ht="24">
      <c r="A615" s="118"/>
      <c r="B615" s="145">
        <v>36</v>
      </c>
      <c r="C615" s="146">
        <v>85.0317</v>
      </c>
      <c r="D615" s="146">
        <v>85.0984</v>
      </c>
      <c r="E615" s="147">
        <f t="shared" si="25"/>
        <v>0.06669999999999732</v>
      </c>
      <c r="F615" s="265">
        <f t="shared" si="28"/>
        <v>199.04506117576042</v>
      </c>
      <c r="G615" s="147">
        <f t="shared" si="27"/>
        <v>335.1</v>
      </c>
      <c r="H615" s="145">
        <v>36</v>
      </c>
      <c r="I615" s="147">
        <v>689.86</v>
      </c>
      <c r="J615" s="147">
        <v>354.76</v>
      </c>
    </row>
    <row r="616" spans="1:10" ht="24">
      <c r="A616" s="118">
        <v>23629</v>
      </c>
      <c r="B616" s="145">
        <v>19</v>
      </c>
      <c r="C616" s="146">
        <v>86.1996</v>
      </c>
      <c r="D616" s="146">
        <v>86.3008</v>
      </c>
      <c r="E616" s="147">
        <f t="shared" si="25"/>
        <v>0.10119999999999152</v>
      </c>
      <c r="F616" s="265">
        <f t="shared" si="28"/>
        <v>297.9625485808253</v>
      </c>
      <c r="G616" s="147">
        <f t="shared" si="27"/>
        <v>339.64000000000004</v>
      </c>
      <c r="H616" s="145">
        <v>37</v>
      </c>
      <c r="I616" s="147">
        <v>705.6</v>
      </c>
      <c r="J616" s="147">
        <v>365.96</v>
      </c>
    </row>
    <row r="617" spans="1:10" ht="24">
      <c r="A617" s="118"/>
      <c r="B617" s="145">
        <v>20</v>
      </c>
      <c r="C617" s="146">
        <v>87.4743</v>
      </c>
      <c r="D617" s="146">
        <v>87.5664</v>
      </c>
      <c r="E617" s="147">
        <f t="shared" si="25"/>
        <v>0.09210000000000207</v>
      </c>
      <c r="F617" s="265">
        <f t="shared" si="28"/>
        <v>298.8222315953476</v>
      </c>
      <c r="G617" s="147">
        <f t="shared" si="27"/>
        <v>308.2099999999999</v>
      </c>
      <c r="H617" s="145">
        <v>38</v>
      </c>
      <c r="I617" s="147">
        <v>701.56</v>
      </c>
      <c r="J617" s="147">
        <v>393.35</v>
      </c>
    </row>
    <row r="618" spans="1:10" ht="24">
      <c r="A618" s="118"/>
      <c r="B618" s="145">
        <v>21</v>
      </c>
      <c r="C618" s="146">
        <v>90.0894</v>
      </c>
      <c r="D618" s="146">
        <v>90.1904</v>
      </c>
      <c r="E618" s="147">
        <f t="shared" si="25"/>
        <v>0.10099999999999909</v>
      </c>
      <c r="F618" s="265">
        <f t="shared" si="28"/>
        <v>322.4673541713198</v>
      </c>
      <c r="G618" s="147">
        <f t="shared" si="27"/>
        <v>313.21000000000004</v>
      </c>
      <c r="H618" s="145">
        <v>39</v>
      </c>
      <c r="I618" s="147">
        <v>714.82</v>
      </c>
      <c r="J618" s="147">
        <v>401.61</v>
      </c>
    </row>
    <row r="619" spans="1:10" ht="24">
      <c r="A619" s="118">
        <v>23631</v>
      </c>
      <c r="B619" s="145">
        <v>22</v>
      </c>
      <c r="C619" s="146">
        <v>86.2094</v>
      </c>
      <c r="D619" s="146">
        <v>86.2585</v>
      </c>
      <c r="E619" s="147">
        <f t="shared" si="25"/>
        <v>0.0490999999999957</v>
      </c>
      <c r="F619" s="265">
        <f t="shared" si="28"/>
        <v>144.3947770850362</v>
      </c>
      <c r="G619" s="147">
        <f t="shared" si="27"/>
        <v>340.03999999999996</v>
      </c>
      <c r="H619" s="145">
        <v>40</v>
      </c>
      <c r="I619" s="147">
        <v>613.52</v>
      </c>
      <c r="J619" s="147">
        <v>273.48</v>
      </c>
    </row>
    <row r="620" spans="1:10" ht="24">
      <c r="A620" s="118"/>
      <c r="B620" s="145">
        <v>23</v>
      </c>
      <c r="C620" s="146">
        <v>87.6995</v>
      </c>
      <c r="D620" s="146">
        <v>87.742</v>
      </c>
      <c r="E620" s="147">
        <f t="shared" si="25"/>
        <v>0.04250000000000398</v>
      </c>
      <c r="F620" s="265">
        <f t="shared" si="28"/>
        <v>143.82402707277151</v>
      </c>
      <c r="G620" s="147">
        <f t="shared" si="27"/>
        <v>295.5</v>
      </c>
      <c r="H620" s="145">
        <v>41</v>
      </c>
      <c r="I620" s="147">
        <v>810.35</v>
      </c>
      <c r="J620" s="147">
        <v>514.85</v>
      </c>
    </row>
    <row r="621" spans="1:10" ht="24">
      <c r="A621" s="118"/>
      <c r="B621" s="145">
        <v>24</v>
      </c>
      <c r="C621" s="146">
        <v>87.8983</v>
      </c>
      <c r="D621" s="146">
        <v>87.9366</v>
      </c>
      <c r="E621" s="147">
        <f t="shared" si="25"/>
        <v>0.03829999999999245</v>
      </c>
      <c r="F621" s="265">
        <f t="shared" si="28"/>
        <v>130.50737724466708</v>
      </c>
      <c r="G621" s="147">
        <f t="shared" si="27"/>
        <v>293.46999999999997</v>
      </c>
      <c r="H621" s="145">
        <v>42</v>
      </c>
      <c r="I621" s="147">
        <v>802.67</v>
      </c>
      <c r="J621" s="147">
        <v>509.2</v>
      </c>
    </row>
    <row r="622" spans="1:10" ht="24">
      <c r="A622" s="118">
        <v>23644</v>
      </c>
      <c r="B622" s="145">
        <v>25</v>
      </c>
      <c r="C622" s="146">
        <v>87.2535</v>
      </c>
      <c r="D622" s="146">
        <v>87.2734</v>
      </c>
      <c r="E622" s="147">
        <f t="shared" si="25"/>
        <v>0.0198999999999927</v>
      </c>
      <c r="F622" s="265">
        <f t="shared" si="28"/>
        <v>66.46626586503909</v>
      </c>
      <c r="G622" s="147">
        <f t="shared" si="27"/>
        <v>299.4</v>
      </c>
      <c r="H622" s="145">
        <v>43</v>
      </c>
      <c r="I622" s="147">
        <v>685.65</v>
      </c>
      <c r="J622" s="147">
        <v>386.25</v>
      </c>
    </row>
    <row r="623" spans="1:10" ht="24">
      <c r="A623" s="118"/>
      <c r="B623" s="145">
        <v>26</v>
      </c>
      <c r="C623" s="146">
        <v>88.7829</v>
      </c>
      <c r="D623" s="146">
        <v>88.8138</v>
      </c>
      <c r="E623" s="147">
        <f t="shared" si="25"/>
        <v>0.030900000000002592</v>
      </c>
      <c r="F623" s="265">
        <f t="shared" si="28"/>
        <v>97.06298099576753</v>
      </c>
      <c r="G623" s="147">
        <f t="shared" si="27"/>
        <v>318.34999999999997</v>
      </c>
      <c r="H623" s="145">
        <v>44</v>
      </c>
      <c r="I623" s="147">
        <v>654.4</v>
      </c>
      <c r="J623" s="147">
        <v>336.05</v>
      </c>
    </row>
    <row r="624" spans="1:10" ht="24">
      <c r="A624" s="118"/>
      <c r="B624" s="145">
        <v>27</v>
      </c>
      <c r="C624" s="146">
        <v>88.0665</v>
      </c>
      <c r="D624" s="146">
        <v>88.0899</v>
      </c>
      <c r="E624" s="147">
        <f t="shared" si="25"/>
        <v>0.023399999999995202</v>
      </c>
      <c r="F624" s="265">
        <f t="shared" si="28"/>
        <v>82.49312557285202</v>
      </c>
      <c r="G624" s="147">
        <f t="shared" si="27"/>
        <v>283.65999999999997</v>
      </c>
      <c r="H624" s="145">
        <v>45</v>
      </c>
      <c r="I624" s="147">
        <v>869.02</v>
      </c>
      <c r="J624" s="147">
        <v>585.36</v>
      </c>
    </row>
    <row r="625" spans="1:10" ht="24">
      <c r="A625" s="118">
        <v>23657</v>
      </c>
      <c r="B625" s="145">
        <v>10</v>
      </c>
      <c r="C625" s="146">
        <v>85.0682</v>
      </c>
      <c r="D625" s="146">
        <v>85.1189</v>
      </c>
      <c r="E625" s="147">
        <f t="shared" si="25"/>
        <v>0.050699999999991974</v>
      </c>
      <c r="F625" s="265">
        <f t="shared" si="28"/>
        <v>189.75261050186003</v>
      </c>
      <c r="G625" s="147">
        <f t="shared" si="27"/>
        <v>267.18999999999994</v>
      </c>
      <c r="H625" s="145">
        <v>46</v>
      </c>
      <c r="I625" s="147">
        <v>820.52</v>
      </c>
      <c r="J625" s="147">
        <v>553.33</v>
      </c>
    </row>
    <row r="626" spans="1:10" ht="24">
      <c r="A626" s="118"/>
      <c r="B626" s="145">
        <v>11</v>
      </c>
      <c r="C626" s="146">
        <v>86.0826</v>
      </c>
      <c r="D626" s="146">
        <v>86.1482</v>
      </c>
      <c r="E626" s="147">
        <f t="shared" si="25"/>
        <v>0.06560000000000343</v>
      </c>
      <c r="F626" s="265">
        <f t="shared" si="28"/>
        <v>191.1867568197815</v>
      </c>
      <c r="G626" s="147">
        <f t="shared" si="27"/>
        <v>343.12000000000006</v>
      </c>
      <c r="H626" s="145">
        <v>47</v>
      </c>
      <c r="I626" s="147">
        <v>712.45</v>
      </c>
      <c r="J626" s="147">
        <v>369.33</v>
      </c>
    </row>
    <row r="627" spans="1:10" ht="24">
      <c r="A627" s="118"/>
      <c r="B627" s="145">
        <v>12</v>
      </c>
      <c r="C627" s="146">
        <v>84.8248</v>
      </c>
      <c r="D627" s="146">
        <v>84.8753</v>
      </c>
      <c r="E627" s="147">
        <f t="shared" si="25"/>
        <v>0.050499999999999545</v>
      </c>
      <c r="F627" s="265">
        <f t="shared" si="28"/>
        <v>194.0069150979621</v>
      </c>
      <c r="G627" s="147">
        <f t="shared" si="27"/>
        <v>260.30000000000007</v>
      </c>
      <c r="H627" s="145">
        <v>48</v>
      </c>
      <c r="I627" s="147">
        <v>661.08</v>
      </c>
      <c r="J627" s="147">
        <v>400.78</v>
      </c>
    </row>
    <row r="628" spans="1:10" ht="24">
      <c r="A628" s="118">
        <v>23664</v>
      </c>
      <c r="B628" s="145">
        <v>13</v>
      </c>
      <c r="C628" s="146">
        <v>85.2688</v>
      </c>
      <c r="D628" s="146">
        <v>85.3</v>
      </c>
      <c r="E628" s="147">
        <f t="shared" si="25"/>
        <v>0.03119999999999834</v>
      </c>
      <c r="F628" s="265">
        <f t="shared" si="28"/>
        <v>107.77946662981323</v>
      </c>
      <c r="G628" s="147">
        <f t="shared" si="27"/>
        <v>289.4800000000001</v>
      </c>
      <c r="H628" s="145">
        <v>49</v>
      </c>
      <c r="I628" s="147">
        <v>677.82</v>
      </c>
      <c r="J628" s="147">
        <v>388.34</v>
      </c>
    </row>
    <row r="629" spans="1:10" ht="24">
      <c r="A629" s="118"/>
      <c r="B629" s="145">
        <v>14</v>
      </c>
      <c r="C629" s="146">
        <v>87.8019</v>
      </c>
      <c r="D629" s="146">
        <v>87.8376</v>
      </c>
      <c r="E629" s="147">
        <f t="shared" si="25"/>
        <v>0.035699999999991405</v>
      </c>
      <c r="F629" s="265">
        <f t="shared" si="28"/>
        <v>109.63026655199425</v>
      </c>
      <c r="G629" s="147">
        <f t="shared" si="27"/>
        <v>325.64</v>
      </c>
      <c r="H629" s="145">
        <v>50</v>
      </c>
      <c r="I629" s="147">
        <v>685.63</v>
      </c>
      <c r="J629" s="147">
        <v>359.99</v>
      </c>
    </row>
    <row r="630" spans="1:10" ht="24">
      <c r="A630" s="118"/>
      <c r="B630" s="145">
        <v>15</v>
      </c>
      <c r="C630" s="146">
        <v>87.0031</v>
      </c>
      <c r="D630" s="146">
        <v>87.0405</v>
      </c>
      <c r="E630" s="147">
        <f t="shared" si="25"/>
        <v>0.037399999999990996</v>
      </c>
      <c r="F630" s="265">
        <f t="shared" si="28"/>
        <v>127.44062425457794</v>
      </c>
      <c r="G630" s="147">
        <f t="shared" si="27"/>
        <v>293.47</v>
      </c>
      <c r="H630" s="145">
        <v>51</v>
      </c>
      <c r="I630" s="147">
        <v>805.62</v>
      </c>
      <c r="J630" s="147">
        <v>512.15</v>
      </c>
    </row>
    <row r="631" spans="1:10" ht="24">
      <c r="A631" s="118">
        <v>23675</v>
      </c>
      <c r="B631" s="145">
        <v>16</v>
      </c>
      <c r="C631" s="146">
        <v>85.64</v>
      </c>
      <c r="D631" s="146">
        <v>86.0302</v>
      </c>
      <c r="E631" s="147">
        <f t="shared" si="25"/>
        <v>0.390199999999993</v>
      </c>
      <c r="F631" s="265">
        <f t="shared" si="28"/>
        <v>1217.5866695790342</v>
      </c>
      <c r="G631" s="147">
        <f t="shared" si="27"/>
        <v>320.46999999999997</v>
      </c>
      <c r="H631" s="145">
        <v>52</v>
      </c>
      <c r="I631" s="147">
        <v>691.78</v>
      </c>
      <c r="J631" s="147">
        <v>371.31</v>
      </c>
    </row>
    <row r="632" spans="1:10" ht="24">
      <c r="A632" s="118"/>
      <c r="B632" s="145">
        <v>17</v>
      </c>
      <c r="C632" s="146">
        <v>89.3837</v>
      </c>
      <c r="D632" s="146">
        <v>89.7527</v>
      </c>
      <c r="E632" s="147">
        <f t="shared" si="25"/>
        <v>0.3689999999999998</v>
      </c>
      <c r="F632" s="265">
        <f t="shared" si="28"/>
        <v>1313.6347454610175</v>
      </c>
      <c r="G632" s="147">
        <f t="shared" si="27"/>
        <v>280.9</v>
      </c>
      <c r="H632" s="145">
        <v>53</v>
      </c>
      <c r="I632" s="147">
        <v>798.55</v>
      </c>
      <c r="J632" s="147">
        <v>517.65</v>
      </c>
    </row>
    <row r="633" spans="1:10" ht="24">
      <c r="A633" s="118"/>
      <c r="B633" s="145">
        <v>18</v>
      </c>
      <c r="C633" s="146">
        <v>86.8103</v>
      </c>
      <c r="D633" s="146">
        <v>87.1533</v>
      </c>
      <c r="E633" s="147">
        <f t="shared" si="25"/>
        <v>0.3430000000000035</v>
      </c>
      <c r="F633" s="265">
        <f t="shared" si="28"/>
        <v>1357.4481557701583</v>
      </c>
      <c r="G633" s="147">
        <f t="shared" si="27"/>
        <v>252.67999999999995</v>
      </c>
      <c r="H633" s="145">
        <v>54</v>
      </c>
      <c r="I633" s="147">
        <v>805.93</v>
      </c>
      <c r="J633" s="147">
        <v>553.25</v>
      </c>
    </row>
    <row r="634" spans="1:10" ht="24">
      <c r="A634" s="118">
        <v>23685</v>
      </c>
      <c r="B634" s="145">
        <v>28</v>
      </c>
      <c r="C634" s="146">
        <v>91.7555</v>
      </c>
      <c r="D634" s="146">
        <v>91.7565</v>
      </c>
      <c r="E634" s="147">
        <f t="shared" si="25"/>
        <v>0.0010000000000047748</v>
      </c>
      <c r="F634" s="265">
        <f t="shared" si="28"/>
        <v>3.1426775612972184</v>
      </c>
      <c r="G634" s="147">
        <f t="shared" si="27"/>
        <v>318.2</v>
      </c>
      <c r="H634" s="145">
        <v>55</v>
      </c>
      <c r="I634" s="147">
        <v>687.12</v>
      </c>
      <c r="J634" s="147">
        <v>368.92</v>
      </c>
    </row>
    <row r="635" spans="1:10" ht="24">
      <c r="A635" s="118"/>
      <c r="B635" s="145">
        <v>29</v>
      </c>
      <c r="C635" s="146">
        <v>85.2696</v>
      </c>
      <c r="D635" s="146">
        <v>85.2706</v>
      </c>
      <c r="E635" s="147">
        <f t="shared" si="25"/>
        <v>0.0010000000000047748</v>
      </c>
      <c r="F635" s="265">
        <f t="shared" si="28"/>
        <v>3.7457392216532748</v>
      </c>
      <c r="G635" s="147">
        <f t="shared" si="27"/>
        <v>266.97</v>
      </c>
      <c r="H635" s="145">
        <v>56</v>
      </c>
      <c r="I635" s="147">
        <v>677.72</v>
      </c>
      <c r="J635" s="147">
        <v>410.75</v>
      </c>
    </row>
    <row r="636" spans="1:10" ht="24">
      <c r="A636" s="118"/>
      <c r="B636" s="145">
        <v>30</v>
      </c>
      <c r="C636" s="146">
        <v>85.3313</v>
      </c>
      <c r="D636" s="146">
        <v>85.3325</v>
      </c>
      <c r="E636" s="147">
        <f t="shared" si="25"/>
        <v>0.0011999999999972033</v>
      </c>
      <c r="F636" s="265">
        <f t="shared" si="28"/>
        <v>4.02738622632972</v>
      </c>
      <c r="G636" s="147">
        <f t="shared" si="27"/>
        <v>297.96</v>
      </c>
      <c r="H636" s="145">
        <v>57</v>
      </c>
      <c r="I636" s="147">
        <v>661.4</v>
      </c>
      <c r="J636" s="147">
        <v>363.44</v>
      </c>
    </row>
    <row r="637" spans="1:10" ht="24">
      <c r="A637" s="118">
        <v>23693</v>
      </c>
      <c r="B637" s="145">
        <v>31</v>
      </c>
      <c r="C637" s="146">
        <v>91.3788</v>
      </c>
      <c r="D637" s="146">
        <v>91.3806</v>
      </c>
      <c r="E637" s="147">
        <f t="shared" si="25"/>
        <v>0.0018000000000029104</v>
      </c>
      <c r="F637" s="265">
        <f t="shared" si="28"/>
        <v>6.573901610616522</v>
      </c>
      <c r="G637" s="147">
        <f t="shared" si="27"/>
        <v>273.81000000000006</v>
      </c>
      <c r="H637" s="145">
        <v>58</v>
      </c>
      <c r="I637" s="147">
        <v>824.09</v>
      </c>
      <c r="J637" s="147">
        <v>550.28</v>
      </c>
    </row>
    <row r="638" spans="1:10" ht="24">
      <c r="A638" s="118"/>
      <c r="B638" s="145">
        <v>32</v>
      </c>
      <c r="C638" s="146">
        <v>83.9826</v>
      </c>
      <c r="D638" s="146">
        <v>83.984</v>
      </c>
      <c r="E638" s="147">
        <f t="shared" si="25"/>
        <v>0.0013999999999896318</v>
      </c>
      <c r="F638" s="265">
        <f t="shared" si="28"/>
        <v>5.046863734641787</v>
      </c>
      <c r="G638" s="147">
        <f t="shared" si="27"/>
        <v>277.40000000000003</v>
      </c>
      <c r="H638" s="145">
        <v>59</v>
      </c>
      <c r="I638" s="147">
        <v>655.72</v>
      </c>
      <c r="J638" s="147">
        <v>378.32</v>
      </c>
    </row>
    <row r="639" spans="1:10" ht="24">
      <c r="A639" s="118"/>
      <c r="B639" s="145">
        <v>33</v>
      </c>
      <c r="C639" s="146">
        <v>88.3955</v>
      </c>
      <c r="D639" s="146">
        <v>88.3961</v>
      </c>
      <c r="E639" s="147">
        <f t="shared" si="25"/>
        <v>0.0006000000000057071</v>
      </c>
      <c r="F639" s="265">
        <f t="shared" si="28"/>
        <v>2.0069574525210965</v>
      </c>
      <c r="G639" s="147">
        <f t="shared" si="27"/>
        <v>298.96000000000004</v>
      </c>
      <c r="H639" s="145">
        <v>60</v>
      </c>
      <c r="I639" s="147">
        <v>682.36</v>
      </c>
      <c r="J639" s="147">
        <v>383.4</v>
      </c>
    </row>
    <row r="640" spans="1:10" ht="24">
      <c r="A640" s="118">
        <v>23699</v>
      </c>
      <c r="B640" s="145">
        <v>34</v>
      </c>
      <c r="C640" s="146">
        <v>86.9933</v>
      </c>
      <c r="D640" s="146">
        <v>86.9945</v>
      </c>
      <c r="E640" s="147">
        <f t="shared" si="25"/>
        <v>0.0011999999999972033</v>
      </c>
      <c r="F640" s="265">
        <f t="shared" si="28"/>
        <v>4.173042147715965</v>
      </c>
      <c r="G640" s="147">
        <f t="shared" si="27"/>
        <v>287.56000000000006</v>
      </c>
      <c r="H640" s="145">
        <v>61</v>
      </c>
      <c r="I640" s="147">
        <v>836.99</v>
      </c>
      <c r="J640" s="147">
        <v>549.43</v>
      </c>
    </row>
    <row r="641" spans="1:10" ht="24">
      <c r="A641" s="118"/>
      <c r="B641" s="145">
        <v>35</v>
      </c>
      <c r="C641" s="146">
        <v>86.0573</v>
      </c>
      <c r="D641" s="146">
        <v>86.0584</v>
      </c>
      <c r="E641" s="147">
        <f t="shared" si="25"/>
        <v>0.0011000000000080945</v>
      </c>
      <c r="F641" s="265">
        <f t="shared" si="28"/>
        <v>3.3031049186478127</v>
      </c>
      <c r="G641" s="147">
        <f t="shared" si="27"/>
        <v>333.02</v>
      </c>
      <c r="H641" s="145">
        <v>62</v>
      </c>
      <c r="I641" s="147">
        <v>685.54</v>
      </c>
      <c r="J641" s="147">
        <v>352.52</v>
      </c>
    </row>
    <row r="642" spans="1:10" ht="24">
      <c r="A642" s="118"/>
      <c r="B642" s="145">
        <v>36</v>
      </c>
      <c r="C642" s="146">
        <v>85.0226</v>
      </c>
      <c r="D642" s="146">
        <v>85.0232</v>
      </c>
      <c r="E642" s="147">
        <f t="shared" si="25"/>
        <v>0.0006000000000057071</v>
      </c>
      <c r="F642" s="265">
        <f t="shared" si="28"/>
        <v>1.9233235030315008</v>
      </c>
      <c r="G642" s="147">
        <f t="shared" si="27"/>
        <v>311.96000000000004</v>
      </c>
      <c r="H642" s="145">
        <v>63</v>
      </c>
      <c r="I642" s="147">
        <v>823.59</v>
      </c>
      <c r="J642" s="147">
        <v>511.63</v>
      </c>
    </row>
    <row r="643" spans="1:10" ht="24">
      <c r="A643" s="118">
        <v>23720</v>
      </c>
      <c r="B643" s="145">
        <v>31</v>
      </c>
      <c r="C643" s="146">
        <v>91.346</v>
      </c>
      <c r="D643" s="146">
        <v>91.3553</v>
      </c>
      <c r="E643" s="147">
        <f t="shared" si="25"/>
        <v>0.00929999999999609</v>
      </c>
      <c r="F643" s="265">
        <f t="shared" si="28"/>
        <v>30.737704918019855</v>
      </c>
      <c r="G643" s="147">
        <f t="shared" si="27"/>
        <v>302.56000000000006</v>
      </c>
      <c r="H643" s="145">
        <v>64</v>
      </c>
      <c r="I643" s="147">
        <v>690.84</v>
      </c>
      <c r="J643" s="147">
        <v>388.28</v>
      </c>
    </row>
    <row r="644" spans="1:10" ht="24">
      <c r="A644" s="118"/>
      <c r="B644" s="145">
        <v>32</v>
      </c>
      <c r="C644" s="146">
        <v>83.9625</v>
      </c>
      <c r="D644" s="146">
        <v>83.974</v>
      </c>
      <c r="E644" s="147">
        <f t="shared" si="25"/>
        <v>0.011499999999998067</v>
      </c>
      <c r="F644" s="265">
        <f t="shared" si="28"/>
        <v>34.11551811088453</v>
      </c>
      <c r="G644" s="147">
        <f t="shared" si="27"/>
        <v>337.09000000000003</v>
      </c>
      <c r="H644" s="145">
        <v>65</v>
      </c>
      <c r="I644" s="147">
        <v>750.61</v>
      </c>
      <c r="J644" s="147">
        <v>413.52</v>
      </c>
    </row>
    <row r="645" spans="1:10" ht="24">
      <c r="A645" s="118"/>
      <c r="B645" s="145">
        <v>33</v>
      </c>
      <c r="C645" s="146">
        <v>88.3684</v>
      </c>
      <c r="D645" s="146">
        <v>88.3819</v>
      </c>
      <c r="E645" s="147">
        <f t="shared" si="25"/>
        <v>0.013500000000007617</v>
      </c>
      <c r="F645" s="265">
        <f t="shared" si="28"/>
        <v>45.565006075359854</v>
      </c>
      <c r="G645" s="147">
        <f t="shared" si="27"/>
        <v>296.28000000000003</v>
      </c>
      <c r="H645" s="145">
        <v>66</v>
      </c>
      <c r="I645" s="147">
        <v>734.96</v>
      </c>
      <c r="J645" s="147">
        <v>438.68</v>
      </c>
    </row>
    <row r="646" spans="1:10" ht="24">
      <c r="A646" s="118">
        <v>23734</v>
      </c>
      <c r="B646" s="145">
        <v>34</v>
      </c>
      <c r="C646" s="146">
        <v>86.9664</v>
      </c>
      <c r="D646" s="146">
        <v>86.9759</v>
      </c>
      <c r="E646" s="147">
        <f t="shared" si="25"/>
        <v>0.009500000000002728</v>
      </c>
      <c r="F646" s="265">
        <f t="shared" si="28"/>
        <v>32.27121407705255</v>
      </c>
      <c r="G646" s="147">
        <f t="shared" si="27"/>
        <v>294.38</v>
      </c>
      <c r="H646" s="145">
        <v>67</v>
      </c>
      <c r="I646" s="147">
        <v>821.92</v>
      </c>
      <c r="J646" s="147">
        <v>527.54</v>
      </c>
    </row>
    <row r="647" spans="1:10" ht="24">
      <c r="A647" s="118"/>
      <c r="B647" s="145">
        <v>35</v>
      </c>
      <c r="C647" s="146">
        <v>86.042</v>
      </c>
      <c r="D647" s="146">
        <v>86.0505</v>
      </c>
      <c r="E647" s="147">
        <f t="shared" si="25"/>
        <v>0.008499999999997954</v>
      </c>
      <c r="F647" s="265">
        <f t="shared" si="28"/>
        <v>25.610895176106407</v>
      </c>
      <c r="G647" s="147">
        <f t="shared" si="27"/>
        <v>331.88999999999993</v>
      </c>
      <c r="H647" s="145">
        <v>68</v>
      </c>
      <c r="I647" s="147">
        <v>729.31</v>
      </c>
      <c r="J647" s="147">
        <v>397.42</v>
      </c>
    </row>
    <row r="648" spans="1:10" ht="24">
      <c r="A648" s="118"/>
      <c r="B648" s="145">
        <v>36</v>
      </c>
      <c r="C648" s="146">
        <v>85.0138</v>
      </c>
      <c r="D648" s="146">
        <v>85.0235</v>
      </c>
      <c r="E648" s="147">
        <f t="shared" si="25"/>
        <v>0.009699999999995157</v>
      </c>
      <c r="F648" s="265">
        <f t="shared" si="28"/>
        <v>27.979693088713383</v>
      </c>
      <c r="G648" s="147">
        <f t="shared" si="27"/>
        <v>346.68000000000006</v>
      </c>
      <c r="H648" s="145">
        <v>69</v>
      </c>
      <c r="I648" s="147">
        <v>693.19</v>
      </c>
      <c r="J648" s="147">
        <v>346.51</v>
      </c>
    </row>
    <row r="649" spans="1:10" ht="24">
      <c r="A649" s="118">
        <v>23756</v>
      </c>
      <c r="B649" s="145">
        <v>10</v>
      </c>
      <c r="C649" s="146">
        <v>85.089</v>
      </c>
      <c r="D649" s="146">
        <v>85.0891</v>
      </c>
      <c r="E649" s="147">
        <f t="shared" si="25"/>
        <v>0.00010000000000331966</v>
      </c>
      <c r="F649" s="265">
        <f t="shared" si="28"/>
        <v>0.25708923568223685</v>
      </c>
      <c r="G649" s="147">
        <f t="shared" si="27"/>
        <v>388.96999999999997</v>
      </c>
      <c r="H649" s="145">
        <v>70</v>
      </c>
      <c r="I649" s="147">
        <v>758.93</v>
      </c>
      <c r="J649" s="147">
        <v>369.96</v>
      </c>
    </row>
    <row r="650" spans="1:10" ht="24">
      <c r="A650" s="118"/>
      <c r="B650" s="145">
        <v>11</v>
      </c>
      <c r="C650" s="146">
        <v>86.0818</v>
      </c>
      <c r="D650" s="146">
        <v>86.087</v>
      </c>
      <c r="E650" s="147">
        <f t="shared" si="25"/>
        <v>0.005200000000002092</v>
      </c>
      <c r="F650" s="265">
        <f t="shared" si="28"/>
        <v>15.106179008227326</v>
      </c>
      <c r="G650" s="147">
        <f t="shared" si="27"/>
        <v>344.22999999999996</v>
      </c>
      <c r="H650" s="145">
        <v>71</v>
      </c>
      <c r="I650" s="147">
        <v>676.8</v>
      </c>
      <c r="J650" s="147">
        <v>332.57</v>
      </c>
    </row>
    <row r="651" spans="1:10" ht="24">
      <c r="A651" s="118"/>
      <c r="B651" s="145">
        <v>12</v>
      </c>
      <c r="C651" s="146">
        <v>84.827</v>
      </c>
      <c r="D651" s="146">
        <v>84.8282</v>
      </c>
      <c r="E651" s="147">
        <f t="shared" si="25"/>
        <v>0.0011999999999972033</v>
      </c>
      <c r="F651" s="265">
        <f t="shared" si="28"/>
        <v>3.913511398092827</v>
      </c>
      <c r="G651" s="147">
        <f t="shared" si="27"/>
        <v>306.62999999999994</v>
      </c>
      <c r="H651" s="145">
        <v>72</v>
      </c>
      <c r="I651" s="147">
        <v>650.92</v>
      </c>
      <c r="J651" s="147">
        <v>344.29</v>
      </c>
    </row>
    <row r="652" spans="1:10" ht="24">
      <c r="A652" s="118">
        <v>23767</v>
      </c>
      <c r="B652" s="145">
        <v>13</v>
      </c>
      <c r="C652" s="146">
        <v>85.2936</v>
      </c>
      <c r="D652" s="146">
        <v>85.2945</v>
      </c>
      <c r="E652" s="147">
        <f t="shared" si="25"/>
        <v>0.0009000000000014552</v>
      </c>
      <c r="F652" s="265">
        <f t="shared" si="28"/>
        <v>3.1392793609873215</v>
      </c>
      <c r="G652" s="147">
        <f t="shared" si="27"/>
        <v>286.69</v>
      </c>
      <c r="H652" s="145">
        <v>73</v>
      </c>
      <c r="I652" s="147">
        <v>726.37</v>
      </c>
      <c r="J652" s="147">
        <v>439.68</v>
      </c>
    </row>
    <row r="653" spans="1:10" ht="24">
      <c r="A653" s="118"/>
      <c r="B653" s="145">
        <v>14</v>
      </c>
      <c r="C653" s="146">
        <v>87.7936</v>
      </c>
      <c r="D653" s="146">
        <v>87.7955</v>
      </c>
      <c r="E653" s="147">
        <f t="shared" si="25"/>
        <v>0.00190000000000623</v>
      </c>
      <c r="F653" s="265">
        <f t="shared" si="28"/>
        <v>5.662345403088155</v>
      </c>
      <c r="G653" s="147">
        <f t="shared" si="27"/>
        <v>335.54999999999995</v>
      </c>
      <c r="H653" s="145">
        <v>74</v>
      </c>
      <c r="I653" s="147">
        <v>704.54</v>
      </c>
      <c r="J653" s="147">
        <v>368.99</v>
      </c>
    </row>
    <row r="654" spans="1:10" ht="24">
      <c r="A654" s="118"/>
      <c r="B654" s="145">
        <v>15</v>
      </c>
      <c r="C654" s="146">
        <v>87.0045</v>
      </c>
      <c r="D654" s="146">
        <v>87.0047</v>
      </c>
      <c r="E654" s="147">
        <f t="shared" si="25"/>
        <v>0.0002000000000066393</v>
      </c>
      <c r="F654" s="265">
        <f t="shared" si="28"/>
        <v>0.7272462819775255</v>
      </c>
      <c r="G654" s="147">
        <f t="shared" si="27"/>
        <v>275.01000000000005</v>
      </c>
      <c r="H654" s="145">
        <v>75</v>
      </c>
      <c r="I654" s="147">
        <v>774.85</v>
      </c>
      <c r="J654" s="147">
        <v>499.84</v>
      </c>
    </row>
    <row r="655" spans="1:10" ht="24">
      <c r="A655" s="118">
        <v>23769</v>
      </c>
      <c r="B655" s="145">
        <v>16</v>
      </c>
      <c r="C655" s="146">
        <v>85.6805</v>
      </c>
      <c r="D655" s="146">
        <v>85.6835</v>
      </c>
      <c r="E655" s="147">
        <f t="shared" si="25"/>
        <v>0.0030000000000001137</v>
      </c>
      <c r="F655" s="265">
        <f t="shared" si="28"/>
        <v>10.524838619141573</v>
      </c>
      <c r="G655" s="147">
        <f t="shared" si="27"/>
        <v>285.03999999999996</v>
      </c>
      <c r="H655" s="145">
        <v>76</v>
      </c>
      <c r="I655" s="147">
        <v>758.01</v>
      </c>
      <c r="J655" s="147">
        <v>472.97</v>
      </c>
    </row>
    <row r="656" spans="1:10" ht="24">
      <c r="A656" s="118"/>
      <c r="B656" s="145">
        <v>17</v>
      </c>
      <c r="C656" s="146">
        <v>89.395</v>
      </c>
      <c r="D656" s="146">
        <v>89.3951</v>
      </c>
      <c r="E656" s="147">
        <f t="shared" si="25"/>
        <v>0.00010000000000331966</v>
      </c>
      <c r="F656" s="265">
        <f t="shared" si="28"/>
        <v>0.36888118338308185</v>
      </c>
      <c r="G656" s="147">
        <f t="shared" si="27"/>
        <v>271.09</v>
      </c>
      <c r="H656" s="145">
        <v>77</v>
      </c>
      <c r="I656" s="147">
        <v>677.64</v>
      </c>
      <c r="J656" s="147">
        <v>406.55</v>
      </c>
    </row>
    <row r="657" spans="1:10" ht="24">
      <c r="A657" s="118"/>
      <c r="B657" s="145">
        <v>18</v>
      </c>
      <c r="C657" s="146">
        <v>86.828</v>
      </c>
      <c r="D657" s="146">
        <v>86.828</v>
      </c>
      <c r="E657" s="147">
        <f t="shared" si="25"/>
        <v>0</v>
      </c>
      <c r="F657" s="265">
        <f t="shared" si="28"/>
        <v>0</v>
      </c>
      <c r="G657" s="147">
        <f t="shared" si="27"/>
        <v>264.68</v>
      </c>
      <c r="H657" s="145">
        <v>78</v>
      </c>
      <c r="I657" s="147">
        <v>755.62</v>
      </c>
      <c r="J657" s="147">
        <v>490.94</v>
      </c>
    </row>
    <row r="658" spans="1:10" ht="24">
      <c r="A658" s="118">
        <v>23776</v>
      </c>
      <c r="B658" s="145">
        <v>19</v>
      </c>
      <c r="C658" s="146">
        <v>86.1846</v>
      </c>
      <c r="D658" s="146">
        <v>86.1947</v>
      </c>
      <c r="E658" s="147">
        <f t="shared" si="25"/>
        <v>0.010099999999994225</v>
      </c>
      <c r="F658" s="265">
        <f t="shared" si="28"/>
        <v>35.36414565824308</v>
      </c>
      <c r="G658" s="147">
        <f t="shared" si="27"/>
        <v>285.6</v>
      </c>
      <c r="H658" s="145">
        <v>79</v>
      </c>
      <c r="I658" s="147">
        <v>823.22</v>
      </c>
      <c r="J658" s="147">
        <v>537.62</v>
      </c>
    </row>
    <row r="659" spans="1:10" ht="24">
      <c r="A659" s="118"/>
      <c r="B659" s="145">
        <v>20</v>
      </c>
      <c r="C659" s="146">
        <v>87.438</v>
      </c>
      <c r="D659" s="146">
        <v>87.444</v>
      </c>
      <c r="E659" s="147">
        <f t="shared" si="25"/>
        <v>0.006000000000000227</v>
      </c>
      <c r="F659" s="265">
        <f t="shared" si="28"/>
        <v>20.370056017654825</v>
      </c>
      <c r="G659" s="147">
        <f t="shared" si="27"/>
        <v>294.54999999999995</v>
      </c>
      <c r="H659" s="145">
        <v>80</v>
      </c>
      <c r="I659" s="147">
        <v>824.03</v>
      </c>
      <c r="J659" s="147">
        <v>529.48</v>
      </c>
    </row>
    <row r="660" spans="1:10" ht="24">
      <c r="A660" s="118"/>
      <c r="B660" s="145">
        <v>21</v>
      </c>
      <c r="C660" s="146">
        <v>90.0735</v>
      </c>
      <c r="D660" s="146">
        <v>90.0777</v>
      </c>
      <c r="E660" s="147">
        <f t="shared" si="25"/>
        <v>0.004199999999997317</v>
      </c>
      <c r="F660" s="265">
        <f aca="true" t="shared" si="29" ref="F660:F675">((10^6)*E660/G660)</f>
        <v>13.230013230004777</v>
      </c>
      <c r="G660" s="147">
        <f t="shared" si="27"/>
        <v>317.46000000000004</v>
      </c>
      <c r="H660" s="145">
        <v>81</v>
      </c>
      <c r="I660" s="147">
        <v>672.24</v>
      </c>
      <c r="J660" s="147">
        <v>354.78</v>
      </c>
    </row>
    <row r="661" spans="1:10" ht="24">
      <c r="A661" s="118">
        <v>23795</v>
      </c>
      <c r="B661" s="145">
        <v>22</v>
      </c>
      <c r="C661" s="146">
        <v>86.2067</v>
      </c>
      <c r="D661" s="146">
        <v>86.2104</v>
      </c>
      <c r="E661" s="147">
        <f t="shared" si="25"/>
        <v>0.0037000000000091404</v>
      </c>
      <c r="F661" s="265">
        <f t="shared" si="29"/>
        <v>11.303232113426835</v>
      </c>
      <c r="G661" s="147">
        <f t="shared" si="27"/>
        <v>327.34000000000003</v>
      </c>
      <c r="H661" s="145">
        <v>82</v>
      </c>
      <c r="I661" s="147">
        <v>666.49</v>
      </c>
      <c r="J661" s="147">
        <v>339.15</v>
      </c>
    </row>
    <row r="662" spans="1:10" ht="24">
      <c r="A662" s="118"/>
      <c r="B662" s="145">
        <v>23</v>
      </c>
      <c r="C662" s="146">
        <v>87.708</v>
      </c>
      <c r="D662" s="146">
        <v>87.7126</v>
      </c>
      <c r="E662" s="147">
        <f t="shared" si="25"/>
        <v>0.004599999999996385</v>
      </c>
      <c r="F662" s="265">
        <f t="shared" si="29"/>
        <v>15.998330608967361</v>
      </c>
      <c r="G662" s="147">
        <f t="shared" si="27"/>
        <v>287.53</v>
      </c>
      <c r="H662" s="145">
        <v>83</v>
      </c>
      <c r="I662" s="147">
        <v>806.02</v>
      </c>
      <c r="J662" s="147">
        <v>518.49</v>
      </c>
    </row>
    <row r="663" spans="1:10" ht="24">
      <c r="A663" s="118"/>
      <c r="B663" s="145">
        <v>24</v>
      </c>
      <c r="C663" s="146">
        <v>87.9364</v>
      </c>
      <c r="D663" s="146">
        <v>87.945</v>
      </c>
      <c r="E663" s="147">
        <f t="shared" si="25"/>
        <v>0.008599999999987062</v>
      </c>
      <c r="F663" s="265">
        <f t="shared" si="29"/>
        <v>24.36467688468443</v>
      </c>
      <c r="G663" s="147">
        <f t="shared" si="27"/>
        <v>352.96999999999997</v>
      </c>
      <c r="H663" s="145">
        <v>84</v>
      </c>
      <c r="I663" s="147">
        <v>623.42</v>
      </c>
      <c r="J663" s="147">
        <v>270.45</v>
      </c>
    </row>
    <row r="664" spans="1:10" ht="24">
      <c r="A664" s="118">
        <v>23804</v>
      </c>
      <c r="B664" s="145">
        <v>31</v>
      </c>
      <c r="C664" s="146">
        <v>91.3736</v>
      </c>
      <c r="D664" s="146">
        <v>91.3765</v>
      </c>
      <c r="E664" s="147">
        <f t="shared" si="25"/>
        <v>0.002899999999996794</v>
      </c>
      <c r="F664" s="265">
        <f t="shared" si="29"/>
        <v>9.711013628894596</v>
      </c>
      <c r="G664" s="147">
        <f t="shared" si="27"/>
        <v>298.63000000000005</v>
      </c>
      <c r="H664" s="145">
        <v>85</v>
      </c>
      <c r="I664" s="147">
        <v>650.69</v>
      </c>
      <c r="J664" s="147">
        <v>352.06</v>
      </c>
    </row>
    <row r="665" spans="1:10" ht="24">
      <c r="A665" s="118"/>
      <c r="B665" s="145">
        <v>32</v>
      </c>
      <c r="C665" s="146">
        <v>83.986</v>
      </c>
      <c r="D665" s="146">
        <v>83.9889</v>
      </c>
      <c r="E665" s="147">
        <f t="shared" si="25"/>
        <v>0.002899999999996794</v>
      </c>
      <c r="F665" s="265">
        <f t="shared" si="29"/>
        <v>10.438789100452805</v>
      </c>
      <c r="G665" s="147">
        <f t="shared" si="27"/>
        <v>277.81</v>
      </c>
      <c r="H665" s="145">
        <v>86</v>
      </c>
      <c r="I665" s="147">
        <v>684.36</v>
      </c>
      <c r="J665" s="147">
        <v>406.55</v>
      </c>
    </row>
    <row r="666" spans="1:10" ht="24">
      <c r="A666" s="118"/>
      <c r="B666" s="145">
        <v>33</v>
      </c>
      <c r="C666" s="146">
        <v>88.4063</v>
      </c>
      <c r="D666" s="146">
        <v>88.4073</v>
      </c>
      <c r="E666" s="147">
        <f t="shared" si="25"/>
        <v>0.0010000000000047748</v>
      </c>
      <c r="F666" s="265">
        <f t="shared" si="29"/>
        <v>3.180155827650739</v>
      </c>
      <c r="G666" s="147">
        <f t="shared" si="27"/>
        <v>314.45</v>
      </c>
      <c r="H666" s="145">
        <v>87</v>
      </c>
      <c r="I666" s="147">
        <v>786.11</v>
      </c>
      <c r="J666" s="147">
        <v>471.66</v>
      </c>
    </row>
    <row r="667" spans="1:10" ht="24">
      <c r="A667" s="118">
        <v>23824</v>
      </c>
      <c r="B667" s="145">
        <v>34</v>
      </c>
      <c r="C667" s="146">
        <v>87.0165</v>
      </c>
      <c r="D667" s="146">
        <v>87.017</v>
      </c>
      <c r="E667" s="147">
        <f t="shared" si="25"/>
        <v>0.0005000000000023874</v>
      </c>
      <c r="F667" s="265">
        <f t="shared" si="29"/>
        <v>1.478152900143048</v>
      </c>
      <c r="G667" s="147">
        <f t="shared" si="27"/>
        <v>338.26</v>
      </c>
      <c r="H667" s="145">
        <v>88</v>
      </c>
      <c r="I667" s="147">
        <v>699.16</v>
      </c>
      <c r="J667" s="147">
        <v>360.9</v>
      </c>
    </row>
    <row r="668" spans="1:10" ht="24">
      <c r="A668" s="118"/>
      <c r="B668" s="145">
        <v>35</v>
      </c>
      <c r="C668" s="146">
        <v>86.0718</v>
      </c>
      <c r="D668" s="146">
        <v>86.0728</v>
      </c>
      <c r="E668" s="147">
        <f t="shared" si="25"/>
        <v>0.0010000000000047748</v>
      </c>
      <c r="F668" s="265">
        <f t="shared" si="29"/>
        <v>2.835110002281625</v>
      </c>
      <c r="G668" s="147">
        <f t="shared" si="27"/>
        <v>352.72</v>
      </c>
      <c r="H668" s="145">
        <v>89</v>
      </c>
      <c r="I668" s="147">
        <v>722.73</v>
      </c>
      <c r="J668" s="147">
        <v>370.01</v>
      </c>
    </row>
    <row r="669" spans="1:10" s="252" customFormat="1" ht="24.75" thickBot="1">
      <c r="A669" s="223"/>
      <c r="B669" s="224">
        <v>36</v>
      </c>
      <c r="C669" s="225">
        <v>85.0343</v>
      </c>
      <c r="D669" s="225">
        <v>85.0354</v>
      </c>
      <c r="E669" s="226">
        <f t="shared" si="25"/>
        <v>0.0010999999999938836</v>
      </c>
      <c r="F669" s="269">
        <f t="shared" si="29"/>
        <v>3.2477118393678284</v>
      </c>
      <c r="G669" s="226">
        <f t="shared" si="27"/>
        <v>338.70000000000005</v>
      </c>
      <c r="H669" s="224">
        <v>90</v>
      </c>
      <c r="I669" s="226">
        <v>707.82</v>
      </c>
      <c r="J669" s="226">
        <v>369.12</v>
      </c>
    </row>
    <row r="670" spans="1:10" ht="24">
      <c r="A670" s="219">
        <v>23834</v>
      </c>
      <c r="B670" s="220">
        <v>31</v>
      </c>
      <c r="C670" s="221">
        <v>91.319</v>
      </c>
      <c r="D670" s="221">
        <v>91.3278</v>
      </c>
      <c r="E670" s="222">
        <f t="shared" si="25"/>
        <v>0.008799999999993702</v>
      </c>
      <c r="F670" s="271">
        <f t="shared" si="29"/>
        <v>33.807145601205164</v>
      </c>
      <c r="G670" s="222">
        <f t="shared" si="27"/>
        <v>260.29999999999995</v>
      </c>
      <c r="H670" s="220">
        <v>1</v>
      </c>
      <c r="I670" s="222">
        <v>611.29</v>
      </c>
      <c r="J670" s="222">
        <v>350.99</v>
      </c>
    </row>
    <row r="671" spans="1:10" ht="24">
      <c r="A671" s="118"/>
      <c r="B671" s="145">
        <v>32</v>
      </c>
      <c r="C671" s="146">
        <v>83.9271</v>
      </c>
      <c r="D671" s="146">
        <v>83.9308</v>
      </c>
      <c r="E671" s="147">
        <f t="shared" si="25"/>
        <v>0.0037000000000091404</v>
      </c>
      <c r="F671" s="272">
        <f t="shared" si="29"/>
        <v>13.67837338265856</v>
      </c>
      <c r="G671" s="147">
        <f t="shared" si="27"/>
        <v>270.5</v>
      </c>
      <c r="H671" s="145">
        <v>2</v>
      </c>
      <c r="I671" s="147">
        <v>799.61</v>
      </c>
      <c r="J671" s="147">
        <v>529.11</v>
      </c>
    </row>
    <row r="672" spans="1:10" ht="24">
      <c r="A672" s="118"/>
      <c r="B672" s="145">
        <v>33</v>
      </c>
      <c r="C672" s="146">
        <v>88.3639</v>
      </c>
      <c r="D672" s="146">
        <v>88.369</v>
      </c>
      <c r="E672" s="147">
        <f t="shared" si="25"/>
        <v>0.005099999999998772</v>
      </c>
      <c r="F672" s="272">
        <f t="shared" si="29"/>
        <v>20.210025757871097</v>
      </c>
      <c r="G672" s="147">
        <f t="shared" si="27"/>
        <v>252.35000000000002</v>
      </c>
      <c r="H672" s="145">
        <v>3</v>
      </c>
      <c r="I672" s="147">
        <v>654.09</v>
      </c>
      <c r="J672" s="147">
        <v>401.74</v>
      </c>
    </row>
    <row r="673" spans="1:10" ht="24">
      <c r="A673" s="118">
        <v>23853</v>
      </c>
      <c r="B673" s="145">
        <v>34</v>
      </c>
      <c r="C673" s="146">
        <v>86.9199</v>
      </c>
      <c r="D673" s="146">
        <v>86.9283</v>
      </c>
      <c r="E673" s="147">
        <f t="shared" si="25"/>
        <v>0.008399999999994634</v>
      </c>
      <c r="F673" s="272">
        <f t="shared" si="29"/>
        <v>30.095661208823167</v>
      </c>
      <c r="G673" s="147">
        <f t="shared" si="27"/>
        <v>279.11</v>
      </c>
      <c r="H673" s="145">
        <v>4</v>
      </c>
      <c r="I673" s="147">
        <v>836.9</v>
      </c>
      <c r="J673" s="147">
        <v>557.79</v>
      </c>
    </row>
    <row r="674" spans="1:10" ht="24">
      <c r="A674" s="118"/>
      <c r="B674" s="145">
        <v>35</v>
      </c>
      <c r="C674" s="146">
        <v>86.0054</v>
      </c>
      <c r="D674" s="146">
        <v>86.0159</v>
      </c>
      <c r="E674" s="147">
        <f t="shared" si="25"/>
        <v>0.010500000000007503</v>
      </c>
      <c r="F674" s="272">
        <f t="shared" si="29"/>
        <v>31.810470189067814</v>
      </c>
      <c r="G674" s="147">
        <f t="shared" si="27"/>
        <v>330.08</v>
      </c>
      <c r="H674" s="145">
        <v>5</v>
      </c>
      <c r="I674" s="147">
        <v>694.13</v>
      </c>
      <c r="J674" s="147">
        <v>364.05</v>
      </c>
    </row>
    <row r="675" spans="1:10" ht="24">
      <c r="A675" s="118"/>
      <c r="B675" s="145">
        <v>36</v>
      </c>
      <c r="C675" s="146">
        <v>84.97</v>
      </c>
      <c r="D675" s="146">
        <v>84.9784</v>
      </c>
      <c r="E675" s="147">
        <f t="shared" si="25"/>
        <v>0.008399999999994634</v>
      </c>
      <c r="F675" s="272">
        <f t="shared" si="29"/>
        <v>28.011204481774822</v>
      </c>
      <c r="G675" s="147">
        <f t="shared" si="27"/>
        <v>299.88</v>
      </c>
      <c r="H675" s="145">
        <v>6</v>
      </c>
      <c r="I675" s="147">
        <v>821.74</v>
      </c>
      <c r="J675" s="147">
        <v>521.86</v>
      </c>
    </row>
    <row r="676" spans="1:10" ht="24">
      <c r="A676" s="118"/>
      <c r="B676" s="145"/>
      <c r="C676" s="146"/>
      <c r="D676" s="146"/>
      <c r="E676" s="147"/>
      <c r="F676" s="272"/>
      <c r="G676" s="147"/>
      <c r="H676" s="145"/>
      <c r="I676" s="147"/>
      <c r="J676" s="147"/>
    </row>
    <row r="677" spans="1:10" ht="24">
      <c r="A677" s="118"/>
      <c r="B677" s="145"/>
      <c r="C677" s="146"/>
      <c r="D677" s="146"/>
      <c r="E677" s="147"/>
      <c r="F677" s="272"/>
      <c r="G677" s="147"/>
      <c r="H677" s="145"/>
      <c r="I677" s="147"/>
      <c r="J677" s="147"/>
    </row>
    <row r="678" spans="1:10" ht="24">
      <c r="A678" s="118"/>
      <c r="B678" s="145"/>
      <c r="C678" s="146"/>
      <c r="D678" s="146"/>
      <c r="E678" s="147"/>
      <c r="F678" s="272"/>
      <c r="G678" s="147"/>
      <c r="H678" s="145"/>
      <c r="I678" s="147"/>
      <c r="J678" s="147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494"/>
  <sheetViews>
    <sheetView zoomScale="85" zoomScaleNormal="85" zoomScalePageLayoutView="0" workbookViewId="0" topLeftCell="A453">
      <selection activeCell="D465" sqref="D465"/>
    </sheetView>
  </sheetViews>
  <sheetFormatPr defaultColWidth="9.140625" defaultRowHeight="21.75"/>
  <cols>
    <col min="1" max="1" width="5.140625" style="1" customWidth="1"/>
    <col min="2" max="2" width="11.140625" style="2" bestFit="1" customWidth="1"/>
    <col min="3" max="3" width="12.28125" style="86" customWidth="1"/>
    <col min="4" max="4" width="12.00390625" style="83" customWidth="1"/>
    <col min="5" max="5" width="12.57421875" style="83" customWidth="1"/>
    <col min="6" max="6" width="12.57421875" style="97" customWidth="1"/>
    <col min="7" max="8" width="12.57421875" style="83" customWidth="1"/>
    <col min="9" max="9" width="14.7109375" style="2" customWidth="1"/>
    <col min="10" max="12" width="12.7109375" style="83" customWidth="1"/>
    <col min="13" max="13" width="11.140625" style="1" customWidth="1"/>
    <col min="14" max="14" width="12.7109375" style="1" customWidth="1"/>
    <col min="15" max="16384" width="9.140625" style="1" customWidth="1"/>
  </cols>
  <sheetData>
    <row r="1" spans="13:14" ht="24">
      <c r="M1" s="6"/>
      <c r="N1" s="6"/>
    </row>
    <row r="2" spans="3:14" ht="29.25">
      <c r="C2" s="87" t="s">
        <v>0</v>
      </c>
      <c r="D2" s="84"/>
      <c r="E2" s="84"/>
      <c r="G2" s="84"/>
      <c r="H2" s="84"/>
      <c r="J2" s="84"/>
      <c r="K2" s="84"/>
      <c r="L2" s="84"/>
      <c r="M2" s="54"/>
      <c r="N2" s="54"/>
    </row>
    <row r="3" spans="3:14" ht="24">
      <c r="C3" s="86" t="s">
        <v>166</v>
      </c>
      <c r="H3" s="83" t="s">
        <v>1</v>
      </c>
      <c r="M3" s="6"/>
      <c r="N3" s="6"/>
    </row>
    <row r="4" spans="3:14" ht="24">
      <c r="C4" s="86" t="s">
        <v>2</v>
      </c>
      <c r="H4" s="83" t="s">
        <v>3</v>
      </c>
      <c r="M4" s="6"/>
      <c r="N4" s="6"/>
    </row>
    <row r="5" spans="3:14" ht="27.75" thickBot="1">
      <c r="C5" s="86" t="s">
        <v>157</v>
      </c>
      <c r="H5" s="83" t="s">
        <v>4</v>
      </c>
      <c r="M5" s="6"/>
      <c r="N5" s="6"/>
    </row>
    <row r="6" spans="3:14" ht="120">
      <c r="C6" s="88" t="s">
        <v>5</v>
      </c>
      <c r="D6" s="91" t="s">
        <v>6</v>
      </c>
      <c r="E6" s="98" t="s">
        <v>7</v>
      </c>
      <c r="F6" s="99"/>
      <c r="G6" s="94" t="s">
        <v>8</v>
      </c>
      <c r="H6" s="94" t="s">
        <v>9</v>
      </c>
      <c r="I6" s="3" t="s">
        <v>10</v>
      </c>
      <c r="J6" s="52"/>
      <c r="K6" s="52"/>
      <c r="L6" s="52"/>
      <c r="M6" s="7"/>
      <c r="N6" s="7"/>
    </row>
    <row r="7" spans="3:14" ht="72">
      <c r="C7" s="89"/>
      <c r="D7" s="92" t="s">
        <v>11</v>
      </c>
      <c r="E7" s="92" t="s">
        <v>12</v>
      </c>
      <c r="F7" s="100" t="s">
        <v>13</v>
      </c>
      <c r="G7" s="229" t="s">
        <v>14</v>
      </c>
      <c r="H7" s="92" t="s">
        <v>15</v>
      </c>
      <c r="I7" s="114"/>
      <c r="J7" s="5"/>
      <c r="K7" s="5"/>
      <c r="L7" s="5"/>
      <c r="M7" s="6"/>
      <c r="N7" s="6"/>
    </row>
    <row r="8" spans="3:14" ht="24">
      <c r="C8" s="90" t="s">
        <v>16</v>
      </c>
      <c r="D8" s="93" t="s">
        <v>17</v>
      </c>
      <c r="E8" s="93" t="s">
        <v>18</v>
      </c>
      <c r="F8" s="101" t="s">
        <v>19</v>
      </c>
      <c r="G8" s="93" t="s">
        <v>20</v>
      </c>
      <c r="H8" s="93" t="s">
        <v>21</v>
      </c>
      <c r="I8" s="4" t="s">
        <v>22</v>
      </c>
      <c r="J8" s="85"/>
      <c r="K8" s="85"/>
      <c r="L8" s="85"/>
      <c r="M8" s="8"/>
      <c r="N8" s="8"/>
    </row>
    <row r="9" spans="1:14" ht="24">
      <c r="A9" s="6" t="s">
        <v>47</v>
      </c>
      <c r="B9" s="7">
        <v>1</v>
      </c>
      <c r="C9" s="175">
        <v>39197</v>
      </c>
      <c r="D9" s="55">
        <v>94.58</v>
      </c>
      <c r="E9" s="55">
        <v>2.969</v>
      </c>
      <c r="F9" s="59">
        <f aca="true" t="shared" si="0" ref="F9:F109">E9*0.0864</f>
        <v>0.2565216</v>
      </c>
      <c r="G9" s="60">
        <f>+AVERAGE(J9:L9)</f>
        <v>13.645666666666665</v>
      </c>
      <c r="H9" s="59">
        <f>G9*F9</f>
        <v>3.5004082463999997</v>
      </c>
      <c r="I9" s="58" t="s">
        <v>24</v>
      </c>
      <c r="J9" s="9">
        <v>10.071</v>
      </c>
      <c r="K9" s="9">
        <v>11.299</v>
      </c>
      <c r="L9" s="9">
        <v>19.567</v>
      </c>
      <c r="M9" s="9"/>
      <c r="N9" s="10"/>
    </row>
    <row r="10" spans="1:14" ht="24">
      <c r="A10" s="6"/>
      <c r="B10" s="7">
        <f>+B9+1</f>
        <v>2</v>
      </c>
      <c r="C10" s="176">
        <v>39220</v>
      </c>
      <c r="D10" s="55">
        <v>96.28</v>
      </c>
      <c r="E10" s="55">
        <v>160.205</v>
      </c>
      <c r="F10" s="59">
        <f t="shared" si="0"/>
        <v>13.841712000000001</v>
      </c>
      <c r="G10" s="60">
        <f aca="true" t="shared" si="1" ref="G10:G22">+AVERAGE(J10:L10)</f>
        <v>84.11733333333332</v>
      </c>
      <c r="H10" s="59">
        <f aca="true" t="shared" si="2" ref="H10:H22">G10*F10</f>
        <v>1164.3279022079998</v>
      </c>
      <c r="I10" s="58" t="s">
        <v>26</v>
      </c>
      <c r="J10" s="9">
        <v>88.581</v>
      </c>
      <c r="K10" s="9">
        <v>77.547</v>
      </c>
      <c r="L10" s="9">
        <v>86.224</v>
      </c>
      <c r="M10" s="9"/>
      <c r="N10" s="10"/>
    </row>
    <row r="11" spans="1:14" ht="24">
      <c r="A11" s="6"/>
      <c r="B11" s="7">
        <f aca="true" t="shared" si="3" ref="B11:B38">+B10+1</f>
        <v>3</v>
      </c>
      <c r="C11" s="176">
        <v>39224</v>
      </c>
      <c r="D11" s="55">
        <v>95.36</v>
      </c>
      <c r="E11" s="55">
        <v>96.124</v>
      </c>
      <c r="F11" s="59">
        <f t="shared" si="0"/>
        <v>8.3051136</v>
      </c>
      <c r="G11" s="60">
        <f t="shared" si="1"/>
        <v>72.00566666666667</v>
      </c>
      <c r="H11" s="59">
        <f t="shared" si="2"/>
        <v>598.0152415104001</v>
      </c>
      <c r="I11" s="58" t="s">
        <v>46</v>
      </c>
      <c r="J11" s="9">
        <v>63.136</v>
      </c>
      <c r="K11" s="9">
        <v>68.155</v>
      </c>
      <c r="L11" s="9">
        <v>84.726</v>
      </c>
      <c r="M11" s="9"/>
      <c r="N11" s="10"/>
    </row>
    <row r="12" spans="1:14" ht="24">
      <c r="A12" s="56"/>
      <c r="B12" s="7">
        <f t="shared" si="3"/>
        <v>4</v>
      </c>
      <c r="C12" s="177">
        <v>39231</v>
      </c>
      <c r="D12" s="57">
        <v>94.71</v>
      </c>
      <c r="E12" s="57">
        <v>23.989</v>
      </c>
      <c r="F12" s="59">
        <f t="shared" si="0"/>
        <v>2.0726496</v>
      </c>
      <c r="G12" s="60">
        <f t="shared" si="1"/>
        <v>184.87066666666666</v>
      </c>
      <c r="H12" s="59">
        <f t="shared" si="2"/>
        <v>383.1721133184</v>
      </c>
      <c r="I12" s="58" t="s">
        <v>25</v>
      </c>
      <c r="J12" s="9">
        <v>179.815</v>
      </c>
      <c r="K12" s="9">
        <v>205.558</v>
      </c>
      <c r="L12" s="9">
        <v>169.239</v>
      </c>
      <c r="M12" s="9"/>
      <c r="N12" s="10"/>
    </row>
    <row r="13" spans="1:14" ht="24">
      <c r="A13" s="6"/>
      <c r="B13" s="7">
        <f t="shared" si="3"/>
        <v>5</v>
      </c>
      <c r="C13" s="177">
        <v>39239</v>
      </c>
      <c r="D13" s="5">
        <v>94.77</v>
      </c>
      <c r="E13" s="5">
        <v>27.752</v>
      </c>
      <c r="F13" s="59">
        <f t="shared" si="0"/>
        <v>2.3977728</v>
      </c>
      <c r="G13" s="60">
        <f t="shared" si="1"/>
        <v>16.776333333333334</v>
      </c>
      <c r="H13" s="59">
        <f t="shared" si="2"/>
        <v>40.225835750399995</v>
      </c>
      <c r="I13" s="7" t="s">
        <v>48</v>
      </c>
      <c r="J13" s="9">
        <v>6.774</v>
      </c>
      <c r="K13" s="9">
        <v>15.516</v>
      </c>
      <c r="L13" s="9">
        <v>28.039</v>
      </c>
      <c r="M13" s="11"/>
      <c r="N13" s="11"/>
    </row>
    <row r="14" spans="1:14" ht="24">
      <c r="A14" s="6"/>
      <c r="B14" s="7">
        <f t="shared" si="3"/>
        <v>6</v>
      </c>
      <c r="C14" s="177">
        <v>39252</v>
      </c>
      <c r="D14" s="5">
        <v>94.46</v>
      </c>
      <c r="E14" s="5">
        <v>8.433</v>
      </c>
      <c r="F14" s="59">
        <f t="shared" si="0"/>
        <v>0.7286112</v>
      </c>
      <c r="G14" s="60">
        <f t="shared" si="1"/>
        <v>25.995333333333335</v>
      </c>
      <c r="H14" s="59">
        <f t="shared" si="2"/>
        <v>18.940491014400003</v>
      </c>
      <c r="I14" s="7" t="s">
        <v>49</v>
      </c>
      <c r="J14" s="9">
        <v>16.794</v>
      </c>
      <c r="K14" s="9">
        <v>34.618</v>
      </c>
      <c r="L14" s="9">
        <v>26.574</v>
      </c>
      <c r="M14" s="11"/>
      <c r="N14" s="11"/>
    </row>
    <row r="15" spans="1:14" ht="24">
      <c r="A15" s="6"/>
      <c r="B15" s="7">
        <f t="shared" si="3"/>
        <v>7</v>
      </c>
      <c r="C15" s="177">
        <v>39260</v>
      </c>
      <c r="D15" s="5">
        <v>94.77</v>
      </c>
      <c r="E15" s="5">
        <v>21.218</v>
      </c>
      <c r="F15" s="59">
        <f t="shared" si="0"/>
        <v>1.8332352</v>
      </c>
      <c r="G15" s="60">
        <f t="shared" si="1"/>
        <v>81.25966666666666</v>
      </c>
      <c r="H15" s="59">
        <f t="shared" si="2"/>
        <v>148.9680812736</v>
      </c>
      <c r="I15" s="7" t="s">
        <v>50</v>
      </c>
      <c r="J15" s="9">
        <v>77.212</v>
      </c>
      <c r="K15" s="9">
        <v>94.494</v>
      </c>
      <c r="L15" s="9">
        <v>72.073</v>
      </c>
      <c r="M15" s="11"/>
      <c r="N15" s="11"/>
    </row>
    <row r="16" spans="1:14" ht="24">
      <c r="A16" s="6"/>
      <c r="B16" s="7">
        <f t="shared" si="3"/>
        <v>8</v>
      </c>
      <c r="C16" s="177">
        <v>39268</v>
      </c>
      <c r="D16" s="5">
        <v>94.91</v>
      </c>
      <c r="E16" s="5">
        <v>41.055</v>
      </c>
      <c r="F16" s="59">
        <f t="shared" si="0"/>
        <v>3.547152</v>
      </c>
      <c r="G16" s="60">
        <f t="shared" si="1"/>
        <v>81.247</v>
      </c>
      <c r="H16" s="59">
        <f t="shared" si="2"/>
        <v>288.195458544</v>
      </c>
      <c r="I16" s="7" t="s">
        <v>51</v>
      </c>
      <c r="J16" s="9">
        <v>87.219</v>
      </c>
      <c r="K16" s="9">
        <v>91.841</v>
      </c>
      <c r="L16" s="9">
        <v>64.681</v>
      </c>
      <c r="M16" s="11"/>
      <c r="N16" s="11"/>
    </row>
    <row r="17" spans="1:14" ht="24">
      <c r="A17" s="6"/>
      <c r="B17" s="7">
        <f t="shared" si="3"/>
        <v>9</v>
      </c>
      <c r="C17" s="177">
        <v>39276</v>
      </c>
      <c r="D17" s="5">
        <v>94.59</v>
      </c>
      <c r="E17" s="5">
        <v>19.964</v>
      </c>
      <c r="F17" s="59">
        <f t="shared" si="0"/>
        <v>1.7248896</v>
      </c>
      <c r="G17" s="60">
        <f t="shared" si="1"/>
        <v>67.577</v>
      </c>
      <c r="H17" s="59">
        <f t="shared" si="2"/>
        <v>116.5628644992</v>
      </c>
      <c r="I17" s="7" t="s">
        <v>52</v>
      </c>
      <c r="J17" s="9">
        <v>67.806</v>
      </c>
      <c r="K17" s="9">
        <v>87.197</v>
      </c>
      <c r="L17" s="9">
        <v>47.728</v>
      </c>
      <c r="M17" s="11"/>
      <c r="N17" s="11"/>
    </row>
    <row r="18" spans="1:14" ht="24">
      <c r="A18" s="6"/>
      <c r="B18" s="7">
        <f t="shared" si="3"/>
        <v>10</v>
      </c>
      <c r="C18" s="177">
        <v>39290</v>
      </c>
      <c r="D18" s="5">
        <v>94.88</v>
      </c>
      <c r="E18" s="5">
        <v>30.451</v>
      </c>
      <c r="F18" s="59">
        <f t="shared" si="0"/>
        <v>2.6309664</v>
      </c>
      <c r="G18" s="60">
        <f t="shared" si="1"/>
        <v>59.73133333333333</v>
      </c>
      <c r="H18" s="59">
        <f t="shared" si="2"/>
        <v>157.1511310272</v>
      </c>
      <c r="I18" s="7" t="s">
        <v>53</v>
      </c>
      <c r="J18" s="9">
        <v>54.603</v>
      </c>
      <c r="K18" s="9">
        <v>66.579</v>
      </c>
      <c r="L18" s="9">
        <v>58.012</v>
      </c>
      <c r="M18" s="11"/>
      <c r="N18" s="11"/>
    </row>
    <row r="19" spans="1:14" ht="24">
      <c r="A19" s="6"/>
      <c r="B19" s="7">
        <f t="shared" si="3"/>
        <v>11</v>
      </c>
      <c r="C19" s="177">
        <v>39296</v>
      </c>
      <c r="D19" s="5">
        <v>95.11</v>
      </c>
      <c r="E19" s="5">
        <v>78.549</v>
      </c>
      <c r="F19" s="59">
        <f t="shared" si="0"/>
        <v>6.786633600000001</v>
      </c>
      <c r="G19" s="60">
        <f t="shared" si="1"/>
        <v>227.40166666666664</v>
      </c>
      <c r="H19" s="59">
        <f t="shared" si="2"/>
        <v>1543.291791696</v>
      </c>
      <c r="I19" s="7" t="s">
        <v>54</v>
      </c>
      <c r="J19" s="9">
        <v>240.979</v>
      </c>
      <c r="K19" s="9">
        <v>230.44</v>
      </c>
      <c r="L19" s="9">
        <v>210.786</v>
      </c>
      <c r="M19" s="11"/>
      <c r="N19" s="11"/>
    </row>
    <row r="20" spans="1:14" ht="24">
      <c r="A20" s="6"/>
      <c r="B20" s="7">
        <f t="shared" si="3"/>
        <v>12</v>
      </c>
      <c r="C20" s="177">
        <v>39314</v>
      </c>
      <c r="D20" s="5">
        <v>97.37</v>
      </c>
      <c r="E20" s="5">
        <v>290.295</v>
      </c>
      <c r="F20" s="59">
        <f t="shared" si="0"/>
        <v>25.081488000000004</v>
      </c>
      <c r="G20" s="60">
        <f t="shared" si="1"/>
        <v>101.15166666666666</v>
      </c>
      <c r="H20" s="59">
        <f t="shared" si="2"/>
        <v>2537.03431368</v>
      </c>
      <c r="I20" s="7" t="s">
        <v>55</v>
      </c>
      <c r="J20" s="9">
        <v>107.849</v>
      </c>
      <c r="K20" s="9">
        <v>101.979</v>
      </c>
      <c r="L20" s="9">
        <v>93.627</v>
      </c>
      <c r="M20" s="11"/>
      <c r="N20" s="11"/>
    </row>
    <row r="21" spans="1:14" ht="24">
      <c r="A21" s="6"/>
      <c r="B21" s="7">
        <f t="shared" si="3"/>
        <v>13</v>
      </c>
      <c r="C21" s="177">
        <v>39321</v>
      </c>
      <c r="D21" s="5">
        <v>97.43</v>
      </c>
      <c r="E21" s="5">
        <v>312.638</v>
      </c>
      <c r="F21" s="59">
        <f t="shared" si="0"/>
        <v>27.0119232</v>
      </c>
      <c r="G21" s="60">
        <f t="shared" si="1"/>
        <v>258.39899999999994</v>
      </c>
      <c r="H21" s="59">
        <f t="shared" si="2"/>
        <v>6979.853942956798</v>
      </c>
      <c r="I21" s="7" t="s">
        <v>56</v>
      </c>
      <c r="J21" s="9">
        <v>294.075</v>
      </c>
      <c r="K21" s="9">
        <v>246.754</v>
      </c>
      <c r="L21" s="9">
        <v>234.368</v>
      </c>
      <c r="M21" s="11"/>
      <c r="N21" s="11"/>
    </row>
    <row r="22" spans="1:14" ht="24">
      <c r="A22" s="6"/>
      <c r="B22" s="7">
        <f t="shared" si="3"/>
        <v>14</v>
      </c>
      <c r="C22" s="177">
        <v>39330</v>
      </c>
      <c r="D22" s="5">
        <v>97.59</v>
      </c>
      <c r="E22" s="5">
        <v>332.769</v>
      </c>
      <c r="F22" s="59">
        <f t="shared" si="0"/>
        <v>28.751241600000004</v>
      </c>
      <c r="G22" s="60">
        <f t="shared" si="1"/>
        <v>414.36566666666664</v>
      </c>
      <c r="H22" s="59">
        <f t="shared" si="2"/>
        <v>11913.5273930784</v>
      </c>
      <c r="I22" s="7" t="s">
        <v>57</v>
      </c>
      <c r="J22" s="9">
        <v>387.493</v>
      </c>
      <c r="K22" s="9">
        <v>398.159</v>
      </c>
      <c r="L22" s="9">
        <v>457.445</v>
      </c>
      <c r="M22" s="11"/>
      <c r="N22" s="11"/>
    </row>
    <row r="23" spans="1:14" ht="24">
      <c r="A23" s="6"/>
      <c r="B23" s="7">
        <f t="shared" si="3"/>
        <v>15</v>
      </c>
      <c r="C23" s="177">
        <v>39340</v>
      </c>
      <c r="D23" s="5">
        <v>97.73</v>
      </c>
      <c r="E23" s="5">
        <v>357.742</v>
      </c>
      <c r="F23" s="59">
        <f t="shared" si="0"/>
        <v>30.908908800000003</v>
      </c>
      <c r="G23" s="60">
        <f aca="true" t="shared" si="4" ref="G23:G30">+AVERAGE(J23:L23)</f>
        <v>754.0986666666666</v>
      </c>
      <c r="H23" s="59">
        <f aca="true" t="shared" si="5" ref="H23:H30">G23*F23</f>
        <v>23308.3669142016</v>
      </c>
      <c r="I23" s="7" t="s">
        <v>58</v>
      </c>
      <c r="J23" s="9">
        <v>725.176</v>
      </c>
      <c r="K23" s="9">
        <v>615.989</v>
      </c>
      <c r="L23" s="9">
        <v>921.131</v>
      </c>
      <c r="M23" s="11"/>
      <c r="N23" s="11"/>
    </row>
    <row r="24" spans="1:14" ht="24">
      <c r="A24" s="6"/>
      <c r="B24" s="7">
        <f t="shared" si="3"/>
        <v>16</v>
      </c>
      <c r="C24" s="177">
        <v>39353</v>
      </c>
      <c r="D24" s="5">
        <v>96.17</v>
      </c>
      <c r="E24" s="5">
        <v>147.051</v>
      </c>
      <c r="F24" s="59">
        <f t="shared" si="0"/>
        <v>12.7052064</v>
      </c>
      <c r="G24" s="60">
        <f t="shared" si="4"/>
        <v>613.3266666666667</v>
      </c>
      <c r="H24" s="59">
        <f t="shared" si="5"/>
        <v>7792.441890624001</v>
      </c>
      <c r="I24" s="7" t="s">
        <v>59</v>
      </c>
      <c r="J24" s="9">
        <v>476.969</v>
      </c>
      <c r="K24" s="9">
        <v>715.632</v>
      </c>
      <c r="L24" s="9">
        <v>647.379</v>
      </c>
      <c r="M24" s="11"/>
      <c r="N24" s="11"/>
    </row>
    <row r="25" spans="1:14" ht="24">
      <c r="A25" s="6"/>
      <c r="B25" s="7">
        <f t="shared" si="3"/>
        <v>17</v>
      </c>
      <c r="C25" s="177">
        <v>39359</v>
      </c>
      <c r="D25" s="5">
        <v>95.44</v>
      </c>
      <c r="E25" s="5">
        <v>99.263</v>
      </c>
      <c r="F25" s="59">
        <f t="shared" si="0"/>
        <v>8.576323200000001</v>
      </c>
      <c r="G25" s="60">
        <f t="shared" si="4"/>
        <v>135.18866666666668</v>
      </c>
      <c r="H25" s="59">
        <f t="shared" si="5"/>
        <v>1159.4216983104002</v>
      </c>
      <c r="I25" s="7" t="s">
        <v>60</v>
      </c>
      <c r="J25" s="9">
        <v>108.551</v>
      </c>
      <c r="K25" s="9">
        <v>129.007</v>
      </c>
      <c r="L25" s="9">
        <v>168.008</v>
      </c>
      <c r="M25" s="11"/>
      <c r="N25" s="11"/>
    </row>
    <row r="26" spans="1:14" ht="24">
      <c r="A26" s="6"/>
      <c r="B26" s="7">
        <f t="shared" si="3"/>
        <v>18</v>
      </c>
      <c r="C26" s="177">
        <v>39370</v>
      </c>
      <c r="D26" s="5">
        <v>96.4</v>
      </c>
      <c r="E26" s="5">
        <v>188.547</v>
      </c>
      <c r="F26" s="59">
        <f t="shared" si="0"/>
        <v>16.2904608</v>
      </c>
      <c r="G26" s="60">
        <f t="shared" si="4"/>
        <v>93.84933333333333</v>
      </c>
      <c r="H26" s="59">
        <f t="shared" si="5"/>
        <v>1528.8488857728003</v>
      </c>
      <c r="I26" s="7" t="s">
        <v>61</v>
      </c>
      <c r="J26" s="9">
        <v>103.046</v>
      </c>
      <c r="K26" s="9">
        <v>73.377</v>
      </c>
      <c r="L26" s="9">
        <v>105.125</v>
      </c>
      <c r="M26" s="11"/>
      <c r="N26" s="11"/>
    </row>
    <row r="27" spans="1:14" ht="24">
      <c r="A27" s="6"/>
      <c r="B27" s="7">
        <f t="shared" si="3"/>
        <v>19</v>
      </c>
      <c r="C27" s="177">
        <v>39380</v>
      </c>
      <c r="D27" s="5">
        <v>95.16</v>
      </c>
      <c r="E27" s="5">
        <v>86.032</v>
      </c>
      <c r="F27" s="59">
        <f t="shared" si="0"/>
        <v>7.4331648</v>
      </c>
      <c r="G27" s="60">
        <f t="shared" si="4"/>
        <v>50.43566666666667</v>
      </c>
      <c r="H27" s="59">
        <f t="shared" si="5"/>
        <v>374.89662213120005</v>
      </c>
      <c r="I27" s="7" t="s">
        <v>62</v>
      </c>
      <c r="J27" s="9">
        <v>49.696</v>
      </c>
      <c r="K27" s="9">
        <v>34.871</v>
      </c>
      <c r="L27" s="9">
        <v>66.74</v>
      </c>
      <c r="M27" s="11"/>
      <c r="N27" s="11"/>
    </row>
    <row r="28" spans="1:14" ht="24">
      <c r="A28" s="6"/>
      <c r="B28" s="7">
        <f t="shared" si="3"/>
        <v>20</v>
      </c>
      <c r="C28" s="177">
        <v>39394</v>
      </c>
      <c r="D28" s="5">
        <v>95.05</v>
      </c>
      <c r="E28" s="5">
        <v>74.344</v>
      </c>
      <c r="F28" s="53">
        <f t="shared" si="0"/>
        <v>6.4233215999999995</v>
      </c>
      <c r="G28" s="60">
        <f t="shared" si="4"/>
        <v>85.46499999999999</v>
      </c>
      <c r="H28" s="59">
        <f t="shared" si="5"/>
        <v>548.9691805439999</v>
      </c>
      <c r="I28" s="7" t="s">
        <v>63</v>
      </c>
      <c r="J28" s="9">
        <v>84.635</v>
      </c>
      <c r="K28" s="9">
        <v>65.64</v>
      </c>
      <c r="L28" s="9">
        <v>106.12</v>
      </c>
      <c r="M28" s="11"/>
      <c r="N28" s="11"/>
    </row>
    <row r="29" spans="1:14" ht="24">
      <c r="A29" s="6"/>
      <c r="B29" s="7">
        <f t="shared" si="3"/>
        <v>21</v>
      </c>
      <c r="C29" s="177">
        <v>39405</v>
      </c>
      <c r="D29" s="5">
        <v>94.74</v>
      </c>
      <c r="E29" s="5">
        <v>26.663</v>
      </c>
      <c r="F29" s="53">
        <f t="shared" si="0"/>
        <v>2.3036832</v>
      </c>
      <c r="G29" s="60">
        <f t="shared" si="4"/>
        <v>22.617</v>
      </c>
      <c r="H29" s="59">
        <f t="shared" si="5"/>
        <v>52.102402934400004</v>
      </c>
      <c r="I29" s="7" t="s">
        <v>64</v>
      </c>
      <c r="J29" s="9">
        <v>36.579</v>
      </c>
      <c r="K29" s="9">
        <v>21.065</v>
      </c>
      <c r="L29" s="9">
        <v>10.207</v>
      </c>
      <c r="M29" s="11"/>
      <c r="N29" s="11"/>
    </row>
    <row r="30" spans="1:14" ht="24">
      <c r="A30" s="6"/>
      <c r="B30" s="7">
        <f t="shared" si="3"/>
        <v>22</v>
      </c>
      <c r="C30" s="177">
        <v>39414</v>
      </c>
      <c r="D30" s="5">
        <v>94.53</v>
      </c>
      <c r="E30" s="5">
        <v>17.145</v>
      </c>
      <c r="F30" s="53">
        <f t="shared" si="0"/>
        <v>1.481328</v>
      </c>
      <c r="G30" s="60">
        <f t="shared" si="4"/>
        <v>21.346666666666668</v>
      </c>
      <c r="H30" s="59">
        <f t="shared" si="5"/>
        <v>31.621415040000002</v>
      </c>
      <c r="I30" s="7" t="s">
        <v>65</v>
      </c>
      <c r="J30" s="9">
        <v>22.452</v>
      </c>
      <c r="K30" s="9">
        <v>22.074</v>
      </c>
      <c r="L30" s="9">
        <v>19.514</v>
      </c>
      <c r="M30" s="11"/>
      <c r="N30" s="11"/>
    </row>
    <row r="31" spans="1:14" ht="24">
      <c r="A31" s="6"/>
      <c r="B31" s="7">
        <f t="shared" si="3"/>
        <v>23</v>
      </c>
      <c r="C31" s="177">
        <v>39424</v>
      </c>
      <c r="D31" s="5">
        <v>94.46</v>
      </c>
      <c r="E31" s="5">
        <v>13.568</v>
      </c>
      <c r="F31" s="53">
        <f t="shared" si="0"/>
        <v>1.1722752</v>
      </c>
      <c r="G31" s="60">
        <f>+AVERAGE(J31:L31)</f>
        <v>72.101</v>
      </c>
      <c r="H31" s="59">
        <f>G31*F31</f>
        <v>84.52221419520001</v>
      </c>
      <c r="I31" s="7" t="s">
        <v>66</v>
      </c>
      <c r="J31" s="9">
        <v>79.107</v>
      </c>
      <c r="K31" s="9">
        <v>80.8</v>
      </c>
      <c r="L31" s="9">
        <v>56.396</v>
      </c>
      <c r="M31" s="11"/>
      <c r="N31" s="11"/>
    </row>
    <row r="32" spans="1:14" ht="24">
      <c r="A32" s="6"/>
      <c r="B32" s="7">
        <f t="shared" si="3"/>
        <v>24</v>
      </c>
      <c r="C32" s="177">
        <v>39436</v>
      </c>
      <c r="D32" s="5">
        <v>94.32</v>
      </c>
      <c r="E32" s="5">
        <v>8.721</v>
      </c>
      <c r="F32" s="53">
        <f t="shared" si="0"/>
        <v>0.7534944</v>
      </c>
      <c r="G32" s="60">
        <f>+AVERAGE(J32:L32)</f>
        <v>14.394333333333334</v>
      </c>
      <c r="H32" s="59">
        <f>G32*F32</f>
        <v>10.8460495584</v>
      </c>
      <c r="I32" s="7" t="s">
        <v>67</v>
      </c>
      <c r="J32" s="9">
        <v>26.534</v>
      </c>
      <c r="K32" s="9">
        <v>8.783</v>
      </c>
      <c r="L32" s="9">
        <v>7.866</v>
      </c>
      <c r="M32" s="11"/>
      <c r="N32" s="11"/>
    </row>
    <row r="33" spans="1:14" ht="24">
      <c r="A33" s="6"/>
      <c r="B33" s="7">
        <f t="shared" si="3"/>
        <v>25</v>
      </c>
      <c r="C33" s="177">
        <v>39464</v>
      </c>
      <c r="D33" s="5">
        <v>92.2</v>
      </c>
      <c r="E33" s="5">
        <v>3.634</v>
      </c>
      <c r="F33" s="53">
        <f t="shared" si="0"/>
        <v>0.3139776</v>
      </c>
      <c r="G33" s="60">
        <f aca="true" t="shared" si="6" ref="G33:G38">+AVERAGE(J33:L33)</f>
        <v>24.797</v>
      </c>
      <c r="H33" s="59">
        <f aca="true" t="shared" si="7" ref="H33:H38">G33*F33</f>
        <v>7.7857025472000005</v>
      </c>
      <c r="I33" s="7" t="s">
        <v>68</v>
      </c>
      <c r="J33" s="9">
        <v>16.491</v>
      </c>
      <c r="K33" s="9">
        <v>30.673</v>
      </c>
      <c r="L33" s="9">
        <v>27.227</v>
      </c>
      <c r="M33" s="11"/>
      <c r="N33" s="11"/>
    </row>
    <row r="34" spans="1:14" ht="24">
      <c r="A34" s="6"/>
      <c r="B34" s="7">
        <f t="shared" si="3"/>
        <v>26</v>
      </c>
      <c r="C34" s="177">
        <v>39472</v>
      </c>
      <c r="D34" s="5">
        <v>94.24</v>
      </c>
      <c r="E34" s="5">
        <v>1.911</v>
      </c>
      <c r="F34" s="53">
        <f t="shared" si="0"/>
        <v>0.16511040000000002</v>
      </c>
      <c r="G34" s="60">
        <f t="shared" si="6"/>
        <v>26.457666666666668</v>
      </c>
      <c r="H34" s="59">
        <f t="shared" si="7"/>
        <v>4.368435926400001</v>
      </c>
      <c r="I34" s="7" t="s">
        <v>69</v>
      </c>
      <c r="J34" s="9">
        <v>23.63</v>
      </c>
      <c r="K34" s="9">
        <v>25.867</v>
      </c>
      <c r="L34" s="9">
        <v>29.876</v>
      </c>
      <c r="M34" s="11"/>
      <c r="N34" s="11"/>
    </row>
    <row r="35" spans="1:14" ht="24">
      <c r="A35" s="6"/>
      <c r="B35" s="7">
        <f t="shared" si="3"/>
        <v>27</v>
      </c>
      <c r="C35" s="177">
        <v>39478</v>
      </c>
      <c r="D35" s="5">
        <v>94.19</v>
      </c>
      <c r="E35" s="5">
        <v>1.492</v>
      </c>
      <c r="F35" s="53">
        <f t="shared" si="0"/>
        <v>0.12890880000000002</v>
      </c>
      <c r="G35" s="60">
        <f t="shared" si="6"/>
        <v>65.289</v>
      </c>
      <c r="H35" s="59">
        <f t="shared" si="7"/>
        <v>8.416326643200001</v>
      </c>
      <c r="I35" s="7" t="s">
        <v>70</v>
      </c>
      <c r="J35" s="9">
        <v>21.813</v>
      </c>
      <c r="K35" s="9">
        <v>116.096</v>
      </c>
      <c r="L35" s="9">
        <v>57.958</v>
      </c>
      <c r="M35" s="11"/>
      <c r="N35" s="11"/>
    </row>
    <row r="36" spans="1:14" ht="24">
      <c r="A36" s="6"/>
      <c r="B36" s="7">
        <f t="shared" si="3"/>
        <v>28</v>
      </c>
      <c r="C36" s="177">
        <v>39485</v>
      </c>
      <c r="D36" s="5">
        <v>92.42</v>
      </c>
      <c r="E36" s="5">
        <v>2.666</v>
      </c>
      <c r="F36" s="53">
        <f t="shared" si="0"/>
        <v>0.2303424</v>
      </c>
      <c r="G36" s="60">
        <f t="shared" si="6"/>
        <v>16.476</v>
      </c>
      <c r="H36" s="59">
        <f t="shared" si="7"/>
        <v>3.7951213823999996</v>
      </c>
      <c r="I36" s="7" t="s">
        <v>71</v>
      </c>
      <c r="J36" s="9">
        <v>17.735</v>
      </c>
      <c r="K36" s="9">
        <v>15.8</v>
      </c>
      <c r="L36" s="9">
        <v>15.893</v>
      </c>
      <c r="M36" s="11"/>
      <c r="N36" s="11"/>
    </row>
    <row r="37" spans="1:14" ht="24">
      <c r="A37" s="6"/>
      <c r="B37" s="7">
        <f t="shared" si="3"/>
        <v>29</v>
      </c>
      <c r="C37" s="177">
        <v>39498</v>
      </c>
      <c r="D37" s="5">
        <v>94.37</v>
      </c>
      <c r="E37" s="5">
        <v>2.208</v>
      </c>
      <c r="F37" s="53">
        <f t="shared" si="0"/>
        <v>0.19077120000000003</v>
      </c>
      <c r="G37" s="60">
        <f t="shared" si="6"/>
        <v>20.070333333333334</v>
      </c>
      <c r="H37" s="59">
        <f t="shared" si="7"/>
        <v>3.8288415744000006</v>
      </c>
      <c r="I37" s="7" t="s">
        <v>72</v>
      </c>
      <c r="J37" s="9">
        <v>13.905</v>
      </c>
      <c r="K37" s="9">
        <v>17.387</v>
      </c>
      <c r="L37" s="9">
        <v>28.919</v>
      </c>
      <c r="M37" s="11"/>
      <c r="N37" s="11"/>
    </row>
    <row r="38" spans="1:14" ht="24">
      <c r="A38" s="6"/>
      <c r="B38" s="7">
        <f t="shared" si="3"/>
        <v>30</v>
      </c>
      <c r="C38" s="177">
        <v>39506</v>
      </c>
      <c r="D38" s="5">
        <v>94.37</v>
      </c>
      <c r="E38" s="5">
        <v>2.168</v>
      </c>
      <c r="F38" s="53">
        <f t="shared" si="0"/>
        <v>0.18731520000000002</v>
      </c>
      <c r="G38" s="60">
        <f t="shared" si="6"/>
        <v>23.502333333333336</v>
      </c>
      <c r="H38" s="59">
        <f t="shared" si="7"/>
        <v>4.402344268800001</v>
      </c>
      <c r="I38" s="7" t="s">
        <v>73</v>
      </c>
      <c r="J38" s="9">
        <v>16.451</v>
      </c>
      <c r="K38" s="9">
        <v>32.787</v>
      </c>
      <c r="L38" s="9">
        <v>21.269</v>
      </c>
      <c r="M38" s="11"/>
      <c r="N38" s="11"/>
    </row>
    <row r="39" spans="1:14" ht="24">
      <c r="A39" s="6"/>
      <c r="B39" s="7">
        <f>+B38+1</f>
        <v>31</v>
      </c>
      <c r="C39" s="177">
        <v>39513</v>
      </c>
      <c r="D39" s="5">
        <v>94.33</v>
      </c>
      <c r="E39" s="5">
        <v>1.877</v>
      </c>
      <c r="F39" s="53">
        <f t="shared" si="0"/>
        <v>0.1621728</v>
      </c>
      <c r="G39" s="60">
        <f aca="true" t="shared" si="8" ref="G39:G44">+AVERAGE(J39:L39)</f>
        <v>13.119333333333335</v>
      </c>
      <c r="H39" s="59">
        <f aca="true" t="shared" si="9" ref="H39:H44">G39*F39</f>
        <v>2.1275990208000004</v>
      </c>
      <c r="I39" s="7" t="s">
        <v>74</v>
      </c>
      <c r="J39" s="9">
        <v>14.356</v>
      </c>
      <c r="K39" s="9">
        <v>13.86</v>
      </c>
      <c r="L39" s="9">
        <v>11.142</v>
      </c>
      <c r="M39" s="11"/>
      <c r="N39" s="11"/>
    </row>
    <row r="40" spans="1:14" ht="24">
      <c r="A40" s="6"/>
      <c r="B40" s="7">
        <f>+B39+1</f>
        <v>32</v>
      </c>
      <c r="C40" s="177">
        <v>39526</v>
      </c>
      <c r="D40" s="5">
        <v>94.4</v>
      </c>
      <c r="E40" s="5">
        <v>1.933</v>
      </c>
      <c r="F40" s="53">
        <f t="shared" si="0"/>
        <v>0.16701120000000003</v>
      </c>
      <c r="G40" s="60">
        <f t="shared" si="8"/>
        <v>17.365333333333336</v>
      </c>
      <c r="H40" s="59">
        <f t="shared" si="9"/>
        <v>2.900205158400001</v>
      </c>
      <c r="I40" s="7" t="s">
        <v>75</v>
      </c>
      <c r="J40" s="9">
        <v>15.06</v>
      </c>
      <c r="K40" s="9">
        <v>16.985</v>
      </c>
      <c r="L40" s="9">
        <v>20.051</v>
      </c>
      <c r="M40" s="11"/>
      <c r="N40" s="11"/>
    </row>
    <row r="41" spans="1:14" ht="24.75" thickBot="1">
      <c r="A41" s="6"/>
      <c r="B41" s="61">
        <f>+B40+1</f>
        <v>33</v>
      </c>
      <c r="C41" s="178">
        <v>39535</v>
      </c>
      <c r="D41" s="62">
        <v>94.5</v>
      </c>
      <c r="E41" s="62">
        <v>1.867</v>
      </c>
      <c r="F41" s="63">
        <f t="shared" si="0"/>
        <v>0.1613088</v>
      </c>
      <c r="G41" s="64">
        <f t="shared" si="8"/>
        <v>13.132333333333333</v>
      </c>
      <c r="H41" s="65">
        <f t="shared" si="9"/>
        <v>2.1183609312000002</v>
      </c>
      <c r="I41" s="61" t="s">
        <v>76</v>
      </c>
      <c r="J41" s="66">
        <v>12.604</v>
      </c>
      <c r="K41" s="66">
        <v>12.942</v>
      </c>
      <c r="L41" s="66">
        <v>13.851</v>
      </c>
      <c r="M41" s="11"/>
      <c r="N41" s="11"/>
    </row>
    <row r="42" spans="1:14" ht="24">
      <c r="A42" s="6"/>
      <c r="B42" s="7">
        <v>1</v>
      </c>
      <c r="C42" s="177">
        <v>39547</v>
      </c>
      <c r="D42" s="5">
        <v>94.69</v>
      </c>
      <c r="E42" s="5">
        <v>4.418</v>
      </c>
      <c r="F42" s="53">
        <f t="shared" si="0"/>
        <v>0.38171520000000003</v>
      </c>
      <c r="G42" s="60">
        <f t="shared" si="8"/>
        <v>71.09766666666667</v>
      </c>
      <c r="H42" s="59">
        <f t="shared" si="9"/>
        <v>27.139060051200005</v>
      </c>
      <c r="I42" s="8" t="s">
        <v>24</v>
      </c>
      <c r="J42" s="9">
        <v>54.704</v>
      </c>
      <c r="K42" s="9">
        <v>85.544</v>
      </c>
      <c r="L42" s="9">
        <v>73.045</v>
      </c>
      <c r="M42" s="11"/>
      <c r="N42" s="11"/>
    </row>
    <row r="43" spans="1:14" ht="24">
      <c r="A43" s="6"/>
      <c r="B43" s="7">
        <f>+B42+1</f>
        <v>2</v>
      </c>
      <c r="C43" s="177">
        <v>39560</v>
      </c>
      <c r="D43" s="5">
        <v>94.69</v>
      </c>
      <c r="E43" s="5">
        <v>8.002</v>
      </c>
      <c r="F43" s="53">
        <f t="shared" si="0"/>
        <v>0.6913728000000001</v>
      </c>
      <c r="G43" s="60">
        <f t="shared" si="8"/>
        <v>57.55533333333333</v>
      </c>
      <c r="H43" s="59">
        <f t="shared" si="9"/>
        <v>39.792191961600004</v>
      </c>
      <c r="I43" s="8" t="s">
        <v>26</v>
      </c>
      <c r="J43" s="9">
        <v>46.226</v>
      </c>
      <c r="K43" s="9">
        <v>53.439</v>
      </c>
      <c r="L43" s="9">
        <v>73.001</v>
      </c>
      <c r="M43" s="11"/>
      <c r="N43" s="11"/>
    </row>
    <row r="44" spans="1:14" ht="24">
      <c r="A44" s="6"/>
      <c r="B44" s="7">
        <f>+B43+1</f>
        <v>3</v>
      </c>
      <c r="C44" s="177">
        <v>39567</v>
      </c>
      <c r="D44" s="5">
        <v>94.71</v>
      </c>
      <c r="E44" s="5">
        <v>4.467</v>
      </c>
      <c r="F44" s="53">
        <f t="shared" si="0"/>
        <v>0.3859488</v>
      </c>
      <c r="G44" s="60">
        <f t="shared" si="8"/>
        <v>171.70933333333335</v>
      </c>
      <c r="H44" s="59">
        <f t="shared" si="9"/>
        <v>66.2710111488</v>
      </c>
      <c r="I44" s="8" t="s">
        <v>46</v>
      </c>
      <c r="J44" s="9">
        <v>264.294</v>
      </c>
      <c r="K44" s="9">
        <v>142.175</v>
      </c>
      <c r="L44" s="9">
        <v>108.659</v>
      </c>
      <c r="M44" s="11"/>
      <c r="N44" s="11"/>
    </row>
    <row r="45" spans="1:14" ht="24">
      <c r="A45" s="6"/>
      <c r="B45" s="7">
        <f>+B44+1</f>
        <v>4</v>
      </c>
      <c r="C45" s="177">
        <v>39575</v>
      </c>
      <c r="D45" s="5">
        <v>94.77</v>
      </c>
      <c r="E45" s="5">
        <v>16.967</v>
      </c>
      <c r="F45" s="53">
        <f t="shared" si="0"/>
        <v>1.4659488</v>
      </c>
      <c r="G45" s="60">
        <f aca="true" t="shared" si="10" ref="G45:G54">+AVERAGE(J45:L45)</f>
        <v>40.24033333333333</v>
      </c>
      <c r="H45" s="59">
        <f aca="true" t="shared" si="11" ref="H45:H54">G45*F45</f>
        <v>58.9902683616</v>
      </c>
      <c r="I45" s="8" t="s">
        <v>25</v>
      </c>
      <c r="J45" s="9">
        <v>57.906</v>
      </c>
      <c r="K45" s="9">
        <v>1.939</v>
      </c>
      <c r="L45" s="9">
        <v>60.876</v>
      </c>
      <c r="M45" s="11"/>
      <c r="N45" s="11"/>
    </row>
    <row r="46" spans="1:14" ht="24">
      <c r="A46" s="6"/>
      <c r="B46" s="7">
        <f aca="true" t="shared" si="12" ref="B46:B54">+B45+1</f>
        <v>5</v>
      </c>
      <c r="C46" s="177">
        <v>39590</v>
      </c>
      <c r="D46" s="5">
        <v>94.65</v>
      </c>
      <c r="E46" s="5">
        <v>17.933</v>
      </c>
      <c r="F46" s="53">
        <f t="shared" si="0"/>
        <v>1.5494112</v>
      </c>
      <c r="G46" s="60">
        <f t="shared" si="10"/>
        <v>44.50466666666667</v>
      </c>
      <c r="H46" s="59">
        <f t="shared" si="11"/>
        <v>68.95602898560001</v>
      </c>
      <c r="I46" s="7" t="s">
        <v>48</v>
      </c>
      <c r="J46" s="9">
        <v>40.652</v>
      </c>
      <c r="K46" s="9">
        <v>57.085</v>
      </c>
      <c r="L46" s="9">
        <v>35.777</v>
      </c>
      <c r="M46" s="11"/>
      <c r="N46" s="11"/>
    </row>
    <row r="47" spans="1:14" ht="24">
      <c r="A47" s="6"/>
      <c r="B47" s="7">
        <f t="shared" si="12"/>
        <v>6</v>
      </c>
      <c r="C47" s="177">
        <v>39598</v>
      </c>
      <c r="D47" s="5">
        <v>94.78</v>
      </c>
      <c r="E47" s="5">
        <v>20.853</v>
      </c>
      <c r="F47" s="53">
        <f t="shared" si="0"/>
        <v>1.8016992000000003</v>
      </c>
      <c r="G47" s="60">
        <f t="shared" si="10"/>
        <v>51.38466666666667</v>
      </c>
      <c r="H47" s="59">
        <f t="shared" si="11"/>
        <v>92.57971282560001</v>
      </c>
      <c r="I47" s="7" t="s">
        <v>49</v>
      </c>
      <c r="J47" s="9">
        <v>36.897</v>
      </c>
      <c r="K47" s="9">
        <v>32.959</v>
      </c>
      <c r="L47" s="9">
        <v>84.298</v>
      </c>
      <c r="M47" s="11"/>
      <c r="N47" s="11"/>
    </row>
    <row r="48" spans="1:14" ht="24">
      <c r="A48" s="6"/>
      <c r="B48" s="7">
        <f t="shared" si="12"/>
        <v>7</v>
      </c>
      <c r="C48" s="177">
        <v>39604</v>
      </c>
      <c r="D48" s="5">
        <v>94.92</v>
      </c>
      <c r="E48" s="5">
        <v>25.151</v>
      </c>
      <c r="F48" s="53">
        <f t="shared" si="0"/>
        <v>2.1730464</v>
      </c>
      <c r="G48" s="60">
        <f t="shared" si="10"/>
        <v>177.37433333333334</v>
      </c>
      <c r="H48" s="59">
        <f t="shared" si="11"/>
        <v>385.44265650240004</v>
      </c>
      <c r="I48" s="7" t="s">
        <v>50</v>
      </c>
      <c r="J48" s="9">
        <v>168.898</v>
      </c>
      <c r="K48" s="9">
        <v>180.927</v>
      </c>
      <c r="L48" s="9">
        <v>182.298</v>
      </c>
      <c r="M48" s="11"/>
      <c r="N48" s="11"/>
    </row>
    <row r="49" spans="1:14" ht="24">
      <c r="A49" s="6"/>
      <c r="B49" s="7">
        <f t="shared" si="12"/>
        <v>8</v>
      </c>
      <c r="C49" s="177">
        <v>39617</v>
      </c>
      <c r="D49" s="5">
        <v>94.96</v>
      </c>
      <c r="E49" s="5">
        <v>33.748</v>
      </c>
      <c r="F49" s="53">
        <f t="shared" si="0"/>
        <v>2.9158272</v>
      </c>
      <c r="G49" s="60">
        <f t="shared" si="10"/>
        <v>233.798</v>
      </c>
      <c r="H49" s="59">
        <f t="shared" si="11"/>
        <v>681.7145677056</v>
      </c>
      <c r="I49" s="7" t="s">
        <v>51</v>
      </c>
      <c r="J49" s="9">
        <v>240.271</v>
      </c>
      <c r="K49" s="9">
        <v>223.195</v>
      </c>
      <c r="L49" s="9">
        <v>237.928</v>
      </c>
      <c r="M49" s="11"/>
      <c r="N49" s="11"/>
    </row>
    <row r="50" spans="1:14" ht="24">
      <c r="A50" s="6"/>
      <c r="B50" s="7">
        <f t="shared" si="12"/>
        <v>9</v>
      </c>
      <c r="C50" s="177">
        <v>39629</v>
      </c>
      <c r="D50" s="5">
        <v>94.48</v>
      </c>
      <c r="E50" s="5">
        <v>13.608</v>
      </c>
      <c r="F50" s="53">
        <f t="shared" si="0"/>
        <v>1.1757312000000002</v>
      </c>
      <c r="G50" s="60">
        <f t="shared" si="10"/>
        <v>127.55166666666668</v>
      </c>
      <c r="H50" s="59">
        <f t="shared" si="11"/>
        <v>149.96647411200004</v>
      </c>
      <c r="I50" s="7" t="s">
        <v>52</v>
      </c>
      <c r="J50" s="9">
        <v>123.38</v>
      </c>
      <c r="K50" s="9">
        <v>133.485</v>
      </c>
      <c r="L50" s="9">
        <v>125.79</v>
      </c>
      <c r="M50" s="11"/>
      <c r="N50" s="11"/>
    </row>
    <row r="51" spans="1:14" ht="24">
      <c r="A51" s="6"/>
      <c r="B51" s="7">
        <f t="shared" si="12"/>
        <v>10</v>
      </c>
      <c r="C51" s="177">
        <v>39639</v>
      </c>
      <c r="D51" s="5">
        <v>95.17</v>
      </c>
      <c r="E51" s="5">
        <v>39.702</v>
      </c>
      <c r="F51" s="53">
        <f t="shared" si="0"/>
        <v>3.4302528</v>
      </c>
      <c r="G51" s="60">
        <f t="shared" si="10"/>
        <v>120.40766666666667</v>
      </c>
      <c r="H51" s="59">
        <f t="shared" si="11"/>
        <v>413.0287357248</v>
      </c>
      <c r="I51" s="7" t="s">
        <v>53</v>
      </c>
      <c r="J51" s="9">
        <v>117.467</v>
      </c>
      <c r="K51" s="9">
        <v>111.066</v>
      </c>
      <c r="L51" s="9">
        <v>132.69</v>
      </c>
      <c r="M51" s="11"/>
      <c r="N51" s="11"/>
    </row>
    <row r="52" spans="1:14" ht="24">
      <c r="A52" s="6"/>
      <c r="B52" s="7">
        <f t="shared" si="12"/>
        <v>11</v>
      </c>
      <c r="C52" s="177">
        <v>39653</v>
      </c>
      <c r="D52" s="5">
        <v>97.53</v>
      </c>
      <c r="E52" s="5">
        <v>297.522</v>
      </c>
      <c r="F52" s="53">
        <f t="shared" si="0"/>
        <v>25.705900800000002</v>
      </c>
      <c r="G52" s="60">
        <f t="shared" si="10"/>
        <v>206.92200000000003</v>
      </c>
      <c r="H52" s="59">
        <f t="shared" si="11"/>
        <v>5319.1164053376015</v>
      </c>
      <c r="I52" s="7" t="s">
        <v>54</v>
      </c>
      <c r="J52" s="9">
        <v>243.372</v>
      </c>
      <c r="K52" s="9">
        <v>182.362</v>
      </c>
      <c r="L52" s="9">
        <v>195.032</v>
      </c>
      <c r="M52" s="11"/>
      <c r="N52" s="11"/>
    </row>
    <row r="53" spans="1:14" ht="24">
      <c r="A53" s="6"/>
      <c r="B53" s="7">
        <f t="shared" si="12"/>
        <v>12</v>
      </c>
      <c r="C53" s="177">
        <v>39660</v>
      </c>
      <c r="D53" s="5">
        <v>95.63</v>
      </c>
      <c r="E53" s="5">
        <v>107.815</v>
      </c>
      <c r="F53" s="53">
        <f t="shared" si="0"/>
        <v>9.315216</v>
      </c>
      <c r="G53" s="60">
        <f t="shared" si="10"/>
        <v>215.18633333333332</v>
      </c>
      <c r="H53" s="59">
        <f t="shared" si="11"/>
        <v>2004.5071752479998</v>
      </c>
      <c r="I53" s="7" t="s">
        <v>55</v>
      </c>
      <c r="J53" s="9">
        <v>260.637</v>
      </c>
      <c r="K53" s="9">
        <v>185.195</v>
      </c>
      <c r="L53" s="9">
        <v>199.727</v>
      </c>
      <c r="M53" s="11"/>
      <c r="N53" s="11"/>
    </row>
    <row r="54" spans="1:14" ht="24">
      <c r="A54" s="6"/>
      <c r="B54" s="7">
        <f t="shared" si="12"/>
        <v>13</v>
      </c>
      <c r="C54" s="177">
        <v>39666</v>
      </c>
      <c r="D54" s="5">
        <v>95.63</v>
      </c>
      <c r="E54" s="5">
        <v>133.431</v>
      </c>
      <c r="F54" s="53">
        <f t="shared" si="0"/>
        <v>11.528438400000002</v>
      </c>
      <c r="G54" s="60">
        <f t="shared" si="10"/>
        <v>196.58466666666666</v>
      </c>
      <c r="H54" s="59">
        <f t="shared" si="11"/>
        <v>2266.3142200512007</v>
      </c>
      <c r="I54" s="7" t="s">
        <v>56</v>
      </c>
      <c r="J54" s="9">
        <v>205.35</v>
      </c>
      <c r="K54" s="9">
        <v>195.05</v>
      </c>
      <c r="L54" s="9">
        <v>189.354</v>
      </c>
      <c r="M54" s="11"/>
      <c r="N54" s="11"/>
    </row>
    <row r="55" spans="1:14" ht="24">
      <c r="A55" s="6"/>
      <c r="B55" s="7">
        <f>+B54+1</f>
        <v>14</v>
      </c>
      <c r="C55" s="177">
        <v>39671</v>
      </c>
      <c r="D55" s="5">
        <v>99.02</v>
      </c>
      <c r="E55" s="5">
        <v>554.51</v>
      </c>
      <c r="F55" s="53">
        <f t="shared" si="0"/>
        <v>47.909664</v>
      </c>
      <c r="G55" s="60">
        <f>+AVERAGE(J55:L55)</f>
        <v>1260.4886666666666</v>
      </c>
      <c r="H55" s="59">
        <f>G55*F55</f>
        <v>60389.588495808</v>
      </c>
      <c r="I55" s="7" t="s">
        <v>57</v>
      </c>
      <c r="J55" s="9">
        <v>1123.197</v>
      </c>
      <c r="K55" s="9">
        <v>1295.995</v>
      </c>
      <c r="L55" s="9">
        <v>1362.274</v>
      </c>
      <c r="M55" s="11"/>
      <c r="N55" s="11"/>
    </row>
    <row r="56" spans="1:14" ht="24">
      <c r="A56" s="6"/>
      <c r="B56" s="7">
        <f>+B55+1</f>
        <v>15</v>
      </c>
      <c r="C56" s="177">
        <v>39688</v>
      </c>
      <c r="D56" s="5">
        <v>96.59</v>
      </c>
      <c r="E56" s="5">
        <v>222.233</v>
      </c>
      <c r="F56" s="53">
        <f t="shared" si="0"/>
        <v>19.200931200000003</v>
      </c>
      <c r="G56" s="60">
        <f>+AVERAGE(J56:L56)</f>
        <v>148.46966666666665</v>
      </c>
      <c r="H56" s="59">
        <f>G56*F56</f>
        <v>2850.7558549536</v>
      </c>
      <c r="I56" s="7" t="s">
        <v>58</v>
      </c>
      <c r="J56" s="9">
        <v>168.387</v>
      </c>
      <c r="K56" s="9">
        <v>132.405</v>
      </c>
      <c r="L56" s="9">
        <v>144.617</v>
      </c>
      <c r="M56" s="11"/>
      <c r="N56" s="11"/>
    </row>
    <row r="57" spans="1:14" ht="24">
      <c r="A57" s="6"/>
      <c r="B57" s="7">
        <f>+B56+1</f>
        <v>16</v>
      </c>
      <c r="C57" s="177">
        <v>39702</v>
      </c>
      <c r="D57" s="5">
        <v>97.78</v>
      </c>
      <c r="E57" s="5">
        <v>354.692</v>
      </c>
      <c r="F57" s="53">
        <f t="shared" si="0"/>
        <v>30.645388800000003</v>
      </c>
      <c r="G57" s="60">
        <f>+AVERAGE(J57:L57)</f>
        <v>350.7333333333333</v>
      </c>
      <c r="H57" s="59">
        <f>G57*F57</f>
        <v>10748.359365119999</v>
      </c>
      <c r="I57" s="7" t="s">
        <v>59</v>
      </c>
      <c r="J57" s="9">
        <v>339.391</v>
      </c>
      <c r="K57" s="9">
        <v>319.255</v>
      </c>
      <c r="L57" s="9">
        <v>393.554</v>
      </c>
      <c r="M57" s="11"/>
      <c r="N57" s="11"/>
    </row>
    <row r="58" spans="1:14" ht="24">
      <c r="A58" s="6"/>
      <c r="B58" s="7">
        <f aca="true" t="shared" si="13" ref="B58:B64">+B57+1</f>
        <v>17</v>
      </c>
      <c r="C58" s="177">
        <v>39708</v>
      </c>
      <c r="D58" s="5">
        <v>99.63</v>
      </c>
      <c r="E58" s="5">
        <v>661.844</v>
      </c>
      <c r="F58" s="53">
        <f t="shared" si="0"/>
        <v>57.183321600000006</v>
      </c>
      <c r="G58" s="60">
        <f aca="true" t="shared" si="14" ref="G58:G64">+AVERAGE(J58:L58)</f>
        <v>403.36100000000005</v>
      </c>
      <c r="H58" s="59">
        <f aca="true" t="shared" si="15" ref="H58:H77">G58*F58</f>
        <v>23065.521783897606</v>
      </c>
      <c r="I58" s="7" t="s">
        <v>60</v>
      </c>
      <c r="J58" s="9">
        <v>383.652</v>
      </c>
      <c r="K58" s="9">
        <v>422.228</v>
      </c>
      <c r="L58" s="9">
        <v>404.203</v>
      </c>
      <c r="M58" s="11"/>
      <c r="N58" s="11"/>
    </row>
    <row r="59" spans="1:14" ht="24">
      <c r="A59" s="6"/>
      <c r="B59" s="7">
        <f t="shared" si="13"/>
        <v>18</v>
      </c>
      <c r="C59" s="177">
        <v>39715</v>
      </c>
      <c r="D59" s="5">
        <v>96.82</v>
      </c>
      <c r="E59" s="5">
        <v>250.045</v>
      </c>
      <c r="F59" s="53">
        <f t="shared" si="0"/>
        <v>21.603888</v>
      </c>
      <c r="G59" s="60">
        <f t="shared" si="14"/>
        <v>310.40766666666667</v>
      </c>
      <c r="H59" s="59">
        <f t="shared" si="15"/>
        <v>6706.012465008001</v>
      </c>
      <c r="I59" s="7" t="s">
        <v>61</v>
      </c>
      <c r="J59" s="9">
        <v>301.887</v>
      </c>
      <c r="K59" s="9">
        <v>317.493</v>
      </c>
      <c r="L59" s="9">
        <v>311.843</v>
      </c>
      <c r="M59" s="11"/>
      <c r="N59" s="11"/>
    </row>
    <row r="60" spans="1:14" ht="24">
      <c r="A60" s="6"/>
      <c r="B60" s="7">
        <f t="shared" si="13"/>
        <v>19</v>
      </c>
      <c r="C60" s="177">
        <v>39731</v>
      </c>
      <c r="D60" s="5">
        <v>96.78</v>
      </c>
      <c r="E60" s="5">
        <v>252.809</v>
      </c>
      <c r="F60" s="53">
        <f t="shared" si="0"/>
        <v>21.8426976</v>
      </c>
      <c r="G60" s="60">
        <f t="shared" si="14"/>
        <v>221.36958333333334</v>
      </c>
      <c r="H60" s="59">
        <f t="shared" si="15"/>
        <v>4835.3088665880005</v>
      </c>
      <c r="I60" s="7" t="s">
        <v>62</v>
      </c>
      <c r="J60" s="9">
        <v>269.99856</v>
      </c>
      <c r="K60" s="9">
        <v>187.5109</v>
      </c>
      <c r="L60" s="9">
        <v>206.59929</v>
      </c>
      <c r="M60" s="11"/>
      <c r="N60" s="11"/>
    </row>
    <row r="61" spans="1:14" ht="24">
      <c r="A61" s="6"/>
      <c r="B61" s="7">
        <f t="shared" si="13"/>
        <v>20</v>
      </c>
      <c r="C61" s="177">
        <v>39743</v>
      </c>
      <c r="D61" s="5">
        <v>95.18</v>
      </c>
      <c r="E61" s="5">
        <v>46.292</v>
      </c>
      <c r="F61" s="53">
        <f t="shared" si="0"/>
        <v>3.9996288000000004</v>
      </c>
      <c r="G61" s="60">
        <f t="shared" si="14"/>
        <v>178.96789</v>
      </c>
      <c r="H61" s="59">
        <f t="shared" si="15"/>
        <v>715.8051271192321</v>
      </c>
      <c r="I61" s="7" t="s">
        <v>63</v>
      </c>
      <c r="J61" s="9">
        <v>191.2644</v>
      </c>
      <c r="K61" s="9">
        <v>161.62222</v>
      </c>
      <c r="L61" s="9">
        <v>184.01705</v>
      </c>
      <c r="M61" s="11"/>
      <c r="N61" s="11"/>
    </row>
    <row r="62" spans="1:14" ht="24">
      <c r="A62" s="6"/>
      <c r="B62" s="7">
        <f t="shared" si="13"/>
        <v>21</v>
      </c>
      <c r="C62" s="177">
        <v>39750</v>
      </c>
      <c r="D62" s="5">
        <v>95.58</v>
      </c>
      <c r="E62" s="5">
        <v>137.637</v>
      </c>
      <c r="F62" s="53">
        <f t="shared" si="0"/>
        <v>11.8918368</v>
      </c>
      <c r="G62" s="60">
        <f t="shared" si="14"/>
        <v>134.05367333333334</v>
      </c>
      <c r="H62" s="59">
        <f t="shared" si="15"/>
        <v>1594.144405720512</v>
      </c>
      <c r="I62" s="7" t="s">
        <v>64</v>
      </c>
      <c r="J62" s="9">
        <v>131.55169</v>
      </c>
      <c r="K62" s="9">
        <v>117.31044</v>
      </c>
      <c r="L62" s="9">
        <v>153.29889</v>
      </c>
      <c r="M62" s="11"/>
      <c r="N62" s="11"/>
    </row>
    <row r="63" spans="1:14" ht="24">
      <c r="A63" s="6"/>
      <c r="B63" s="7">
        <f t="shared" si="13"/>
        <v>22</v>
      </c>
      <c r="C63" s="177">
        <v>39756</v>
      </c>
      <c r="D63" s="5">
        <v>97.1</v>
      </c>
      <c r="E63" s="5">
        <v>269.933</v>
      </c>
      <c r="F63" s="53">
        <f t="shared" si="0"/>
        <v>23.3222112</v>
      </c>
      <c r="G63" s="60">
        <f t="shared" si="14"/>
        <v>326.5345466666667</v>
      </c>
      <c r="H63" s="59">
        <f t="shared" si="15"/>
        <v>7615.507661456258</v>
      </c>
      <c r="I63" s="7" t="s">
        <v>65</v>
      </c>
      <c r="J63" s="9">
        <v>357.42122</v>
      </c>
      <c r="K63" s="9">
        <v>304.95553</v>
      </c>
      <c r="L63" s="9">
        <v>317.22689</v>
      </c>
      <c r="M63" s="11"/>
      <c r="N63" s="11"/>
    </row>
    <row r="64" spans="1:14" ht="24">
      <c r="A64" s="6"/>
      <c r="B64" s="7">
        <f t="shared" si="13"/>
        <v>23</v>
      </c>
      <c r="C64" s="177">
        <v>39771</v>
      </c>
      <c r="D64" s="5">
        <v>94.98</v>
      </c>
      <c r="E64" s="5">
        <v>51.223</v>
      </c>
      <c r="F64" s="53">
        <f t="shared" si="0"/>
        <v>4.4256672</v>
      </c>
      <c r="G64" s="60">
        <f t="shared" si="14"/>
        <v>256.76525</v>
      </c>
      <c r="H64" s="59">
        <f t="shared" si="15"/>
        <v>1136.3575450248</v>
      </c>
      <c r="I64" s="7" t="s">
        <v>66</v>
      </c>
      <c r="J64" s="9">
        <v>260.70764</v>
      </c>
      <c r="K64" s="9">
        <v>243.94158</v>
      </c>
      <c r="L64" s="9">
        <v>265.64653</v>
      </c>
      <c r="M64" s="11"/>
      <c r="N64" s="11"/>
    </row>
    <row r="65" spans="1:14" ht="24">
      <c r="A65" s="6"/>
      <c r="B65" s="7">
        <v>24</v>
      </c>
      <c r="C65" s="177">
        <v>39779</v>
      </c>
      <c r="D65" s="5">
        <v>94.83</v>
      </c>
      <c r="E65" s="5">
        <v>42.912</v>
      </c>
      <c r="F65" s="53">
        <f t="shared" si="0"/>
        <v>3.7075968</v>
      </c>
      <c r="G65" s="5">
        <v>0.001</v>
      </c>
      <c r="H65" s="59">
        <f t="shared" si="15"/>
        <v>0.0037075968000000003</v>
      </c>
      <c r="I65" s="7" t="s">
        <v>67</v>
      </c>
      <c r="J65" s="9">
        <v>217.20492</v>
      </c>
      <c r="K65" s="9">
        <v>159.21653</v>
      </c>
      <c r="L65" s="9">
        <v>269.51718</v>
      </c>
      <c r="M65" s="9"/>
      <c r="N65" s="9"/>
    </row>
    <row r="66" spans="1:14" ht="24">
      <c r="A66" s="6"/>
      <c r="B66" s="7">
        <v>25</v>
      </c>
      <c r="C66" s="177">
        <v>39793</v>
      </c>
      <c r="D66" s="5">
        <v>94.53</v>
      </c>
      <c r="E66" s="5">
        <v>14.704</v>
      </c>
      <c r="F66" s="53">
        <f t="shared" si="0"/>
        <v>1.2704256</v>
      </c>
      <c r="G66" s="60">
        <f>+AVERAGE(J66:L66)</f>
        <v>46.835010000000004</v>
      </c>
      <c r="H66" s="59">
        <f t="shared" si="15"/>
        <v>59.500395680256005</v>
      </c>
      <c r="I66" s="7" t="s">
        <v>68</v>
      </c>
      <c r="J66" s="9">
        <v>52.85902</v>
      </c>
      <c r="K66" s="9">
        <v>62.73047</v>
      </c>
      <c r="L66" s="9">
        <v>24.91554</v>
      </c>
      <c r="M66" s="9"/>
      <c r="N66" s="9"/>
    </row>
    <row r="67" spans="1:14" ht="24">
      <c r="A67" s="6"/>
      <c r="B67" s="7">
        <v>26</v>
      </c>
      <c r="C67" s="177">
        <v>39805</v>
      </c>
      <c r="D67" s="5">
        <v>94.31</v>
      </c>
      <c r="E67" s="5">
        <v>8.093</v>
      </c>
      <c r="F67" s="53">
        <f t="shared" si="0"/>
        <v>0.6992352000000001</v>
      </c>
      <c r="G67" s="5">
        <v>0.001</v>
      </c>
      <c r="H67" s="59">
        <f t="shared" si="15"/>
        <v>0.0006992352</v>
      </c>
      <c r="I67" s="7" t="s">
        <v>69</v>
      </c>
      <c r="J67" s="9">
        <v>24.80078</v>
      </c>
      <c r="K67" s="9">
        <v>9.41504</v>
      </c>
      <c r="L67" s="9">
        <v>36.95587</v>
      </c>
      <c r="M67" s="9"/>
      <c r="N67" s="9"/>
    </row>
    <row r="68" spans="1:14" ht="24">
      <c r="A68" s="6"/>
      <c r="B68" s="7">
        <v>27</v>
      </c>
      <c r="C68" s="177">
        <v>39811</v>
      </c>
      <c r="D68" s="5">
        <v>94.53</v>
      </c>
      <c r="E68" s="5">
        <v>20.175</v>
      </c>
      <c r="F68" s="53">
        <f t="shared" si="0"/>
        <v>1.7431200000000002</v>
      </c>
      <c r="G68" s="60">
        <f>+AVERAGE(J68:L68)</f>
        <v>17.329533333333334</v>
      </c>
      <c r="H68" s="59">
        <f t="shared" si="15"/>
        <v>30.207456144000005</v>
      </c>
      <c r="I68" s="7" t="s">
        <v>70</v>
      </c>
      <c r="J68" s="9">
        <v>14.43939</v>
      </c>
      <c r="K68" s="9">
        <v>13.51075</v>
      </c>
      <c r="L68" s="9">
        <v>24.03846</v>
      </c>
      <c r="M68" s="6"/>
      <c r="N68" s="6"/>
    </row>
    <row r="69" spans="1:14" ht="24">
      <c r="A69" s="6"/>
      <c r="B69" s="7">
        <v>28</v>
      </c>
      <c r="C69" s="177">
        <v>39461</v>
      </c>
      <c r="D69" s="5">
        <v>94.23</v>
      </c>
      <c r="E69" s="5">
        <v>6.024</v>
      </c>
      <c r="F69" s="53">
        <f t="shared" si="0"/>
        <v>0.5204736</v>
      </c>
      <c r="G69" s="5">
        <v>0.001</v>
      </c>
      <c r="H69" s="59">
        <f t="shared" si="15"/>
        <v>0.0005204736</v>
      </c>
      <c r="I69" s="7" t="s">
        <v>77</v>
      </c>
      <c r="J69" s="9">
        <v>14.35613</v>
      </c>
      <c r="K69" s="9">
        <v>7.70135</v>
      </c>
      <c r="L69" s="9">
        <v>11.39056</v>
      </c>
      <c r="M69" s="11"/>
      <c r="N69" s="11"/>
    </row>
    <row r="70" spans="1:14" ht="24">
      <c r="A70" s="6"/>
      <c r="B70" s="7">
        <v>29</v>
      </c>
      <c r="C70" s="177">
        <v>39470</v>
      </c>
      <c r="D70" s="5">
        <v>94.11</v>
      </c>
      <c r="E70" s="5">
        <v>5.085</v>
      </c>
      <c r="F70" s="53">
        <f t="shared" si="0"/>
        <v>0.439344</v>
      </c>
      <c r="G70" s="60">
        <f>+AVERAGE(J70:L70)</f>
        <v>11.462053333333335</v>
      </c>
      <c r="H70" s="59">
        <f t="shared" si="15"/>
        <v>5.035784359680001</v>
      </c>
      <c r="I70" s="7" t="s">
        <v>78</v>
      </c>
      <c r="J70" s="9">
        <v>16.64413</v>
      </c>
      <c r="K70" s="9">
        <v>10.69233</v>
      </c>
      <c r="L70" s="9">
        <v>7.0497</v>
      </c>
      <c r="M70" s="11"/>
      <c r="N70" s="11"/>
    </row>
    <row r="71" spans="1:14" ht="24">
      <c r="A71" s="6"/>
      <c r="B71" s="7">
        <v>30</v>
      </c>
      <c r="C71" s="177">
        <v>39476</v>
      </c>
      <c r="D71" s="5">
        <v>94.33</v>
      </c>
      <c r="E71" s="5">
        <v>7.765</v>
      </c>
      <c r="F71" s="53">
        <f t="shared" si="0"/>
        <v>0.670896</v>
      </c>
      <c r="G71" s="60">
        <f aca="true" t="shared" si="16" ref="G71:G77">+AVERAGE(J71:L71)</f>
        <v>6.3969499999999995</v>
      </c>
      <c r="H71" s="59">
        <f t="shared" si="15"/>
        <v>4.2916881672</v>
      </c>
      <c r="I71" s="7" t="s">
        <v>79</v>
      </c>
      <c r="J71" s="9">
        <v>12.21977</v>
      </c>
      <c r="K71" s="9">
        <v>5.2567</v>
      </c>
      <c r="L71" s="9">
        <v>1.71438</v>
      </c>
      <c r="M71" s="11"/>
      <c r="N71" s="11"/>
    </row>
    <row r="72" spans="1:14" ht="24">
      <c r="A72" s="6"/>
      <c r="B72" s="7">
        <v>31</v>
      </c>
      <c r="C72" s="177">
        <v>39854</v>
      </c>
      <c r="D72" s="5">
        <v>94.3</v>
      </c>
      <c r="E72" s="5">
        <v>6.123</v>
      </c>
      <c r="F72" s="53">
        <f t="shared" si="0"/>
        <v>0.5290272</v>
      </c>
      <c r="G72" s="60">
        <f t="shared" si="16"/>
        <v>20.167176666666666</v>
      </c>
      <c r="H72" s="59">
        <f t="shared" si="15"/>
        <v>10.668985003872</v>
      </c>
      <c r="I72" s="7" t="s">
        <v>80</v>
      </c>
      <c r="J72" s="9">
        <v>17.17176</v>
      </c>
      <c r="K72" s="9">
        <v>8.00188</v>
      </c>
      <c r="L72" s="9">
        <v>35.32789</v>
      </c>
      <c r="M72" s="11"/>
      <c r="N72" s="11"/>
    </row>
    <row r="73" spans="1:14" ht="24">
      <c r="A73" s="6"/>
      <c r="B73" s="7">
        <v>32</v>
      </c>
      <c r="C73" s="177">
        <v>39862</v>
      </c>
      <c r="D73" s="5">
        <v>94.32</v>
      </c>
      <c r="E73" s="5">
        <v>6.274</v>
      </c>
      <c r="F73" s="53">
        <f t="shared" si="0"/>
        <v>0.5420736</v>
      </c>
      <c r="G73" s="60">
        <f t="shared" si="16"/>
        <v>10.498866666666666</v>
      </c>
      <c r="H73" s="59">
        <f t="shared" si="15"/>
        <v>5.6911584499200005</v>
      </c>
      <c r="I73" s="7" t="s">
        <v>81</v>
      </c>
      <c r="J73" s="9">
        <v>10.02865</v>
      </c>
      <c r="K73" s="9">
        <v>9.50776</v>
      </c>
      <c r="L73" s="9">
        <v>11.96019</v>
      </c>
      <c r="M73" s="11"/>
      <c r="N73" s="11"/>
    </row>
    <row r="74" spans="1:14" ht="24">
      <c r="A74" s="6"/>
      <c r="B74" s="7">
        <v>33</v>
      </c>
      <c r="C74" s="177">
        <v>39869</v>
      </c>
      <c r="D74" s="5">
        <v>94.58</v>
      </c>
      <c r="E74" s="5">
        <v>2.05</v>
      </c>
      <c r="F74" s="53">
        <f t="shared" si="0"/>
        <v>0.17712</v>
      </c>
      <c r="G74" s="60">
        <f t="shared" si="16"/>
        <v>4.09057</v>
      </c>
      <c r="H74" s="59">
        <f t="shared" si="15"/>
        <v>0.7245217583999999</v>
      </c>
      <c r="I74" s="7" t="s">
        <v>82</v>
      </c>
      <c r="J74" s="9">
        <v>3.04816</v>
      </c>
      <c r="K74" s="9">
        <v>3.84214</v>
      </c>
      <c r="L74" s="9">
        <v>5.38141</v>
      </c>
      <c r="M74" s="11"/>
      <c r="N74" s="11"/>
    </row>
    <row r="75" spans="1:14" ht="24">
      <c r="A75" s="6"/>
      <c r="B75" s="7">
        <v>34</v>
      </c>
      <c r="C75" s="177">
        <v>39877</v>
      </c>
      <c r="D75" s="5">
        <v>94.55</v>
      </c>
      <c r="E75" s="5">
        <v>2.51</v>
      </c>
      <c r="F75" s="53">
        <f t="shared" si="0"/>
        <v>0.216864</v>
      </c>
      <c r="G75" s="60">
        <f t="shared" si="16"/>
        <v>13.458483333333334</v>
      </c>
      <c r="H75" s="59">
        <f t="shared" si="15"/>
        <v>2.9186605296</v>
      </c>
      <c r="I75" s="7" t="s">
        <v>83</v>
      </c>
      <c r="J75" s="9">
        <v>9.88282</v>
      </c>
      <c r="K75" s="9">
        <v>9.58451</v>
      </c>
      <c r="L75" s="9">
        <v>20.90812</v>
      </c>
      <c r="M75" s="11"/>
      <c r="N75" s="11"/>
    </row>
    <row r="76" spans="1:14" ht="24">
      <c r="A76" s="6"/>
      <c r="B76" s="7">
        <v>35</v>
      </c>
      <c r="C76" s="177">
        <v>39893</v>
      </c>
      <c r="D76" s="5">
        <v>94.61</v>
      </c>
      <c r="E76" s="5">
        <v>1.73</v>
      </c>
      <c r="F76" s="53">
        <f t="shared" si="0"/>
        <v>0.149472</v>
      </c>
      <c r="G76" s="60">
        <f t="shared" si="16"/>
        <v>24.87647</v>
      </c>
      <c r="H76" s="59">
        <f t="shared" si="15"/>
        <v>3.71833572384</v>
      </c>
      <c r="I76" s="7" t="s">
        <v>84</v>
      </c>
      <c r="J76" s="9">
        <v>2.64241</v>
      </c>
      <c r="K76" s="9">
        <v>15.84864</v>
      </c>
      <c r="L76" s="9">
        <v>56.13836</v>
      </c>
      <c r="M76" s="11"/>
      <c r="N76" s="11"/>
    </row>
    <row r="77" spans="1:15" ht="24.75" thickBot="1">
      <c r="A77" s="67"/>
      <c r="B77" s="68">
        <v>36</v>
      </c>
      <c r="C77" s="179">
        <v>39903</v>
      </c>
      <c r="D77" s="69">
        <v>94.65</v>
      </c>
      <c r="E77" s="69">
        <v>2.309</v>
      </c>
      <c r="F77" s="95">
        <f t="shared" si="0"/>
        <v>0.19949760000000002</v>
      </c>
      <c r="G77" s="70">
        <f t="shared" si="16"/>
        <v>6.461903333333332</v>
      </c>
      <c r="H77" s="71">
        <f t="shared" si="15"/>
        <v>1.289134206432</v>
      </c>
      <c r="I77" s="68" t="s">
        <v>85</v>
      </c>
      <c r="J77" s="72">
        <v>8.08734</v>
      </c>
      <c r="K77" s="72">
        <v>2.40491</v>
      </c>
      <c r="L77" s="72">
        <v>8.89346</v>
      </c>
      <c r="M77" s="11"/>
      <c r="N77" s="11"/>
      <c r="O77" s="74"/>
    </row>
    <row r="78" spans="1:14" ht="24.75" thickTop="1">
      <c r="A78" s="6"/>
      <c r="B78" s="73" t="s">
        <v>89</v>
      </c>
      <c r="C78" s="177">
        <v>39909</v>
      </c>
      <c r="D78" s="5">
        <v>94.76</v>
      </c>
      <c r="E78" s="5">
        <v>15.726</v>
      </c>
      <c r="F78" s="53">
        <f t="shared" si="0"/>
        <v>1.3587264000000001</v>
      </c>
      <c r="G78" s="60">
        <f aca="true" t="shared" si="17" ref="G78:G93">+AVERAGE(J78:L78)</f>
        <v>18.660966666666667</v>
      </c>
      <c r="H78" s="59">
        <f aca="true" t="shared" si="18" ref="H78:H93">G78*F78</f>
        <v>25.35514805952</v>
      </c>
      <c r="I78" s="8" t="s">
        <v>86</v>
      </c>
      <c r="J78" s="9">
        <v>12.26886</v>
      </c>
      <c r="K78" s="9">
        <v>15.33814</v>
      </c>
      <c r="L78" s="9">
        <v>28.3759</v>
      </c>
      <c r="M78" s="11"/>
      <c r="N78" s="11"/>
    </row>
    <row r="79" spans="1:14" ht="24">
      <c r="A79" s="6"/>
      <c r="B79" s="73" t="s">
        <v>90</v>
      </c>
      <c r="C79" s="177">
        <v>39926</v>
      </c>
      <c r="D79" s="5">
        <v>94.45</v>
      </c>
      <c r="E79" s="5">
        <v>7.019</v>
      </c>
      <c r="F79" s="53">
        <f t="shared" si="0"/>
        <v>0.6064416</v>
      </c>
      <c r="G79" s="60">
        <f t="shared" si="17"/>
        <v>35.859363333333334</v>
      </c>
      <c r="H79" s="59">
        <f t="shared" si="18"/>
        <v>21.746609674848003</v>
      </c>
      <c r="I79" s="8" t="s">
        <v>87</v>
      </c>
      <c r="J79" s="9">
        <v>40.2617</v>
      </c>
      <c r="K79" s="9">
        <v>46.0516</v>
      </c>
      <c r="L79" s="9">
        <v>21.26479</v>
      </c>
      <c r="M79" s="11"/>
      <c r="N79" s="11"/>
    </row>
    <row r="80" spans="1:14" ht="24">
      <c r="A80" s="6"/>
      <c r="B80" s="7">
        <v>3</v>
      </c>
      <c r="C80" s="177">
        <v>39933</v>
      </c>
      <c r="D80" s="5">
        <v>94.02</v>
      </c>
      <c r="E80" s="5">
        <v>5.355</v>
      </c>
      <c r="F80" s="53">
        <f t="shared" si="0"/>
        <v>0.4626720000000001</v>
      </c>
      <c r="G80" s="60">
        <f t="shared" si="17"/>
        <v>2.605303333333333</v>
      </c>
      <c r="H80" s="59">
        <f t="shared" si="18"/>
        <v>1.2054009038400002</v>
      </c>
      <c r="I80" s="8" t="s">
        <v>88</v>
      </c>
      <c r="J80" s="9">
        <v>0.50826</v>
      </c>
      <c r="K80" s="9">
        <v>2.40836</v>
      </c>
      <c r="L80" s="9">
        <v>4.89929</v>
      </c>
      <c r="M80" s="11"/>
      <c r="N80" s="11"/>
    </row>
    <row r="81" spans="1:14" ht="24">
      <c r="A81" s="6"/>
      <c r="B81" s="7">
        <v>4</v>
      </c>
      <c r="C81" s="177">
        <v>39939</v>
      </c>
      <c r="D81" s="5">
        <v>94.44</v>
      </c>
      <c r="E81" s="5">
        <v>13.083</v>
      </c>
      <c r="F81" s="53">
        <f t="shared" si="0"/>
        <v>1.1303712000000001</v>
      </c>
      <c r="G81" s="60">
        <f t="shared" si="17"/>
        <v>37.138223333333336</v>
      </c>
      <c r="H81" s="59">
        <f t="shared" si="18"/>
        <v>41.979978075168006</v>
      </c>
      <c r="I81" s="8" t="s">
        <v>91</v>
      </c>
      <c r="J81" s="9">
        <v>30.85262</v>
      </c>
      <c r="K81" s="9">
        <v>38.20961</v>
      </c>
      <c r="L81" s="9">
        <v>42.35244</v>
      </c>
      <c r="M81" s="11"/>
      <c r="N81" s="11"/>
    </row>
    <row r="82" spans="1:14" ht="24">
      <c r="A82" s="6"/>
      <c r="B82" s="7">
        <v>5</v>
      </c>
      <c r="C82" s="177">
        <v>39952</v>
      </c>
      <c r="D82" s="5">
        <v>94.67</v>
      </c>
      <c r="E82" s="5">
        <v>25.131</v>
      </c>
      <c r="F82" s="53">
        <f t="shared" si="0"/>
        <v>2.1713184</v>
      </c>
      <c r="G82" s="60">
        <f t="shared" si="17"/>
        <v>59.657916666666665</v>
      </c>
      <c r="H82" s="59">
        <f t="shared" si="18"/>
        <v>129.53633216400002</v>
      </c>
      <c r="I82" s="8" t="s">
        <v>92</v>
      </c>
      <c r="J82" s="9">
        <v>69.30693</v>
      </c>
      <c r="K82" s="9">
        <v>57.40711</v>
      </c>
      <c r="L82" s="9">
        <v>52.25971</v>
      </c>
      <c r="M82" s="11"/>
      <c r="N82" s="11"/>
    </row>
    <row r="83" spans="1:14" ht="24">
      <c r="A83" s="6"/>
      <c r="B83" s="7">
        <v>6</v>
      </c>
      <c r="C83" s="177">
        <v>39960</v>
      </c>
      <c r="D83" s="5">
        <v>94.4</v>
      </c>
      <c r="E83" s="5">
        <v>17.164</v>
      </c>
      <c r="F83" s="53">
        <f t="shared" si="0"/>
        <v>1.4829696</v>
      </c>
      <c r="G83" s="60">
        <f t="shared" si="17"/>
        <v>147.10448</v>
      </c>
      <c r="H83" s="59">
        <f t="shared" si="18"/>
        <v>218.151471863808</v>
      </c>
      <c r="I83" s="8" t="s">
        <v>93</v>
      </c>
      <c r="J83" s="9">
        <v>86.69951</v>
      </c>
      <c r="K83" s="9">
        <v>184.15337</v>
      </c>
      <c r="L83" s="9">
        <v>170.46056</v>
      </c>
      <c r="M83" s="11"/>
      <c r="N83" s="11"/>
    </row>
    <row r="84" spans="1:14" ht="24">
      <c r="A84" s="6"/>
      <c r="B84" s="7">
        <v>7</v>
      </c>
      <c r="C84" s="177">
        <v>39973</v>
      </c>
      <c r="D84" s="5">
        <v>95.26</v>
      </c>
      <c r="E84" s="5">
        <v>73.621</v>
      </c>
      <c r="F84" s="53">
        <f t="shared" si="0"/>
        <v>6.3608544</v>
      </c>
      <c r="G84" s="60">
        <f t="shared" si="17"/>
        <v>128.52419999999998</v>
      </c>
      <c r="H84" s="59">
        <f t="shared" si="18"/>
        <v>817.5237230764799</v>
      </c>
      <c r="I84" s="8" t="s">
        <v>94</v>
      </c>
      <c r="J84" s="9">
        <v>136.70427</v>
      </c>
      <c r="K84" s="9">
        <v>117.78616</v>
      </c>
      <c r="L84" s="9">
        <v>131.08217</v>
      </c>
      <c r="M84" s="11"/>
      <c r="N84" s="11"/>
    </row>
    <row r="85" spans="1:14" ht="24">
      <c r="A85" s="6"/>
      <c r="B85" s="7">
        <v>8</v>
      </c>
      <c r="C85" s="177">
        <v>39987</v>
      </c>
      <c r="D85" s="5">
        <v>95.24</v>
      </c>
      <c r="E85" s="5">
        <v>82.129</v>
      </c>
      <c r="F85" s="53">
        <f t="shared" si="0"/>
        <v>7.095945600000001</v>
      </c>
      <c r="G85" s="60">
        <f t="shared" si="17"/>
        <v>84.44120666666667</v>
      </c>
      <c r="H85" s="59">
        <f t="shared" si="18"/>
        <v>599.1902089050242</v>
      </c>
      <c r="I85" s="8" t="s">
        <v>95</v>
      </c>
      <c r="J85" s="9">
        <v>70.62005</v>
      </c>
      <c r="K85" s="9">
        <v>96.22154</v>
      </c>
      <c r="L85" s="9">
        <v>86.48203</v>
      </c>
      <c r="M85" s="11"/>
      <c r="N85" s="11"/>
    </row>
    <row r="86" spans="1:14" ht="24">
      <c r="A86" s="6"/>
      <c r="B86" s="7">
        <v>9</v>
      </c>
      <c r="C86" s="177">
        <v>39993</v>
      </c>
      <c r="D86" s="5">
        <v>94.8</v>
      </c>
      <c r="E86" s="5">
        <v>40.487</v>
      </c>
      <c r="F86" s="53">
        <f t="shared" si="0"/>
        <v>3.4980768</v>
      </c>
      <c r="G86" s="60">
        <f t="shared" si="17"/>
        <v>581.3879766666666</v>
      </c>
      <c r="H86" s="59">
        <f t="shared" si="18"/>
        <v>2033.739792976608</v>
      </c>
      <c r="I86" s="8" t="s">
        <v>96</v>
      </c>
      <c r="J86" s="9">
        <v>626.50233</v>
      </c>
      <c r="K86" s="9">
        <v>566.00605</v>
      </c>
      <c r="L86" s="9">
        <v>551.65555</v>
      </c>
      <c r="M86" s="11"/>
      <c r="N86" s="11"/>
    </row>
    <row r="87" spans="1:14" ht="24">
      <c r="A87" s="6"/>
      <c r="B87" s="7">
        <v>10</v>
      </c>
      <c r="C87" s="177">
        <v>40007</v>
      </c>
      <c r="D87" s="5">
        <v>95.26</v>
      </c>
      <c r="E87" s="5">
        <v>79.339</v>
      </c>
      <c r="F87" s="53">
        <f t="shared" si="0"/>
        <v>6.8548896</v>
      </c>
      <c r="G87" s="60">
        <f t="shared" si="17"/>
        <v>126.74004333333333</v>
      </c>
      <c r="H87" s="59">
        <f t="shared" si="18"/>
        <v>868.789004949216</v>
      </c>
      <c r="I87" s="7" t="s">
        <v>97</v>
      </c>
      <c r="J87" s="9">
        <v>131.53391</v>
      </c>
      <c r="K87" s="9">
        <v>112.14953</v>
      </c>
      <c r="L87" s="9">
        <v>136.53669</v>
      </c>
      <c r="M87" s="11"/>
      <c r="N87" s="11"/>
    </row>
    <row r="88" spans="1:14" ht="24">
      <c r="A88" s="6"/>
      <c r="B88" s="7">
        <v>11</v>
      </c>
      <c r="C88" s="177">
        <v>40014</v>
      </c>
      <c r="D88" s="5">
        <v>94.98</v>
      </c>
      <c r="E88" s="5">
        <v>59.07</v>
      </c>
      <c r="F88" s="53">
        <f t="shared" si="0"/>
        <v>5.103648000000001</v>
      </c>
      <c r="G88" s="60">
        <f t="shared" si="17"/>
        <v>21.93117666666667</v>
      </c>
      <c r="H88" s="59">
        <f t="shared" si="18"/>
        <v>111.92900593248002</v>
      </c>
      <c r="I88" s="7" t="s">
        <v>98</v>
      </c>
      <c r="J88" s="9">
        <v>20.2639</v>
      </c>
      <c r="K88" s="9">
        <v>23.79407</v>
      </c>
      <c r="L88" s="9">
        <v>21.73556</v>
      </c>
      <c r="M88" s="11"/>
      <c r="N88" s="11"/>
    </row>
    <row r="89" spans="1:14" ht="24">
      <c r="A89" s="6"/>
      <c r="B89" s="7">
        <v>12</v>
      </c>
      <c r="C89" s="177">
        <v>40024</v>
      </c>
      <c r="D89" s="5">
        <v>94.62</v>
      </c>
      <c r="E89" s="5">
        <v>31.509</v>
      </c>
      <c r="F89" s="53">
        <f t="shared" si="0"/>
        <v>2.7223776</v>
      </c>
      <c r="G89" s="60">
        <f t="shared" si="17"/>
        <v>106.17396000000001</v>
      </c>
      <c r="H89" s="59">
        <f t="shared" si="18"/>
        <v>289.04561040729607</v>
      </c>
      <c r="I89" s="7" t="s">
        <v>99</v>
      </c>
      <c r="J89" s="9">
        <v>111.87184</v>
      </c>
      <c r="K89" s="9">
        <v>105.1101</v>
      </c>
      <c r="L89" s="9">
        <v>101.53994</v>
      </c>
      <c r="M89" s="11"/>
      <c r="N89" s="11"/>
    </row>
    <row r="90" spans="1:14" ht="24">
      <c r="A90" s="6"/>
      <c r="B90" s="7">
        <v>13</v>
      </c>
      <c r="C90" s="177">
        <v>40032</v>
      </c>
      <c r="D90" s="5">
        <v>94.83</v>
      </c>
      <c r="E90" s="5">
        <v>39.916</v>
      </c>
      <c r="F90" s="53">
        <f t="shared" si="0"/>
        <v>3.4487424</v>
      </c>
      <c r="G90" s="60">
        <f t="shared" si="17"/>
        <v>80.92474</v>
      </c>
      <c r="H90" s="59">
        <f t="shared" si="18"/>
        <v>279.088582046976</v>
      </c>
      <c r="I90" s="7" t="s">
        <v>100</v>
      </c>
      <c r="J90" s="9">
        <v>73.69921</v>
      </c>
      <c r="K90" s="9">
        <v>72.93683</v>
      </c>
      <c r="L90" s="9">
        <v>96.13818</v>
      </c>
      <c r="M90" s="11"/>
      <c r="N90" s="11"/>
    </row>
    <row r="91" spans="1:14" ht="24">
      <c r="A91" s="6"/>
      <c r="B91" s="7">
        <v>14</v>
      </c>
      <c r="C91" s="177">
        <v>40049</v>
      </c>
      <c r="D91" s="5">
        <v>96.88</v>
      </c>
      <c r="E91" s="5">
        <v>235.55</v>
      </c>
      <c r="F91" s="53">
        <f t="shared" si="0"/>
        <v>20.35152</v>
      </c>
      <c r="G91" s="60">
        <f t="shared" si="17"/>
        <v>156.86562</v>
      </c>
      <c r="H91" s="59">
        <f t="shared" si="18"/>
        <v>3192.4538027424</v>
      </c>
      <c r="I91" s="7" t="s">
        <v>101</v>
      </c>
      <c r="J91" s="9">
        <v>140.70485</v>
      </c>
      <c r="K91" s="9">
        <v>143.84159</v>
      </c>
      <c r="L91" s="9">
        <v>186.05042</v>
      </c>
      <c r="M91" s="11"/>
      <c r="N91" s="11"/>
    </row>
    <row r="92" spans="1:14" ht="24">
      <c r="A92" s="6"/>
      <c r="B92" s="7">
        <v>15</v>
      </c>
      <c r="C92" s="177">
        <v>40053</v>
      </c>
      <c r="D92" s="5">
        <v>95.54</v>
      </c>
      <c r="E92" s="5">
        <v>104.931</v>
      </c>
      <c r="F92" s="53">
        <f t="shared" si="0"/>
        <v>9.0660384</v>
      </c>
      <c r="G92" s="60">
        <f t="shared" si="17"/>
        <v>85.45636333333333</v>
      </c>
      <c r="H92" s="59">
        <f t="shared" si="18"/>
        <v>774.750671504352</v>
      </c>
      <c r="I92" s="7" t="s">
        <v>102</v>
      </c>
      <c r="J92" s="9">
        <v>88.64191</v>
      </c>
      <c r="K92" s="9">
        <v>64.37881</v>
      </c>
      <c r="L92" s="9">
        <v>103.34837</v>
      </c>
      <c r="M92" s="11"/>
      <c r="N92" s="11"/>
    </row>
    <row r="93" spans="1:14" ht="24">
      <c r="A93" s="6"/>
      <c r="B93" s="7">
        <v>16</v>
      </c>
      <c r="C93" s="177">
        <v>40064</v>
      </c>
      <c r="D93" s="5">
        <v>95.58</v>
      </c>
      <c r="E93" s="5">
        <v>102.264</v>
      </c>
      <c r="F93" s="53">
        <f t="shared" si="0"/>
        <v>8.8356096</v>
      </c>
      <c r="G93" s="60">
        <f t="shared" si="17"/>
        <v>199.18785</v>
      </c>
      <c r="H93" s="59">
        <f t="shared" si="18"/>
        <v>1759.94607966336</v>
      </c>
      <c r="I93" s="7" t="s">
        <v>103</v>
      </c>
      <c r="J93" s="9">
        <v>228.91566</v>
      </c>
      <c r="K93" s="9">
        <v>170.2815</v>
      </c>
      <c r="L93" s="9">
        <v>198.36639</v>
      </c>
      <c r="M93" s="11"/>
      <c r="N93" s="11"/>
    </row>
    <row r="94" spans="1:14" ht="24">
      <c r="A94" s="6"/>
      <c r="B94" s="7">
        <v>17</v>
      </c>
      <c r="C94" s="177">
        <v>40070</v>
      </c>
      <c r="D94" s="5">
        <v>95.6</v>
      </c>
      <c r="E94" s="5">
        <v>108.653</v>
      </c>
      <c r="F94" s="53">
        <f t="shared" si="0"/>
        <v>9.387619200000001</v>
      </c>
      <c r="G94" s="60">
        <f aca="true" t="shared" si="19" ref="G94:G102">+AVERAGE(J94:L94)</f>
        <v>171.2957666666667</v>
      </c>
      <c r="H94" s="59">
        <f aca="true" t="shared" si="20" ref="H94:H102">G94*F94</f>
        <v>1608.0594280387206</v>
      </c>
      <c r="I94" s="7" t="s">
        <v>104</v>
      </c>
      <c r="J94" s="9">
        <v>180.93428</v>
      </c>
      <c r="K94" s="9">
        <v>172.88636</v>
      </c>
      <c r="L94" s="9">
        <v>160.06666</v>
      </c>
      <c r="M94" s="11"/>
      <c r="N94" s="11"/>
    </row>
    <row r="95" spans="1:14" ht="24">
      <c r="A95" s="6"/>
      <c r="B95" s="7">
        <v>18</v>
      </c>
      <c r="C95" s="177">
        <v>40081</v>
      </c>
      <c r="D95" s="5">
        <v>96.89</v>
      </c>
      <c r="E95" s="5">
        <v>235.121</v>
      </c>
      <c r="F95" s="53">
        <f t="shared" si="0"/>
        <v>20.314454400000002</v>
      </c>
      <c r="G95" s="60">
        <f t="shared" si="19"/>
        <v>123.01122</v>
      </c>
      <c r="H95" s="59">
        <f t="shared" si="20"/>
        <v>2498.905819378368</v>
      </c>
      <c r="I95" s="7" t="s">
        <v>105</v>
      </c>
      <c r="J95" s="9">
        <v>129.4608</v>
      </c>
      <c r="K95" s="9">
        <v>121.35431</v>
      </c>
      <c r="L95" s="9">
        <v>118.21855</v>
      </c>
      <c r="M95" s="11"/>
      <c r="N95" s="11"/>
    </row>
    <row r="96" spans="1:14" ht="24">
      <c r="A96" s="6"/>
      <c r="B96" s="7">
        <v>19</v>
      </c>
      <c r="C96" s="177">
        <v>40094</v>
      </c>
      <c r="D96" s="5">
        <v>96.38</v>
      </c>
      <c r="E96" s="5">
        <v>187.379</v>
      </c>
      <c r="F96" s="53">
        <f t="shared" si="0"/>
        <v>16.1895456</v>
      </c>
      <c r="G96" s="60">
        <f t="shared" si="19"/>
        <v>53.8904</v>
      </c>
      <c r="H96" s="59">
        <f t="shared" si="20"/>
        <v>872.4610882022399</v>
      </c>
      <c r="I96" s="7" t="s">
        <v>106</v>
      </c>
      <c r="J96" s="9">
        <v>57.03721</v>
      </c>
      <c r="K96" s="9">
        <v>50.23689</v>
      </c>
      <c r="L96" s="9">
        <v>54.3971</v>
      </c>
      <c r="M96" s="11"/>
      <c r="N96" s="11"/>
    </row>
    <row r="97" spans="1:14" ht="24">
      <c r="A97" s="6"/>
      <c r="B97" s="7">
        <v>20</v>
      </c>
      <c r="C97" s="177">
        <v>40102</v>
      </c>
      <c r="D97" s="5">
        <v>95.26</v>
      </c>
      <c r="E97" s="5">
        <v>75.229</v>
      </c>
      <c r="F97" s="53">
        <f t="shared" si="0"/>
        <v>6.4997856</v>
      </c>
      <c r="G97" s="60">
        <f t="shared" si="19"/>
        <v>13.712093333333334</v>
      </c>
      <c r="H97" s="59">
        <f t="shared" si="20"/>
        <v>89.125666793856</v>
      </c>
      <c r="I97" s="7" t="s">
        <v>107</v>
      </c>
      <c r="J97" s="9">
        <v>0.52609</v>
      </c>
      <c r="K97" s="9">
        <v>14.73954</v>
      </c>
      <c r="L97" s="9">
        <v>25.87065</v>
      </c>
      <c r="M97" s="11"/>
      <c r="N97" s="11"/>
    </row>
    <row r="98" spans="1:14" ht="24">
      <c r="A98" s="6"/>
      <c r="B98" s="7">
        <v>21</v>
      </c>
      <c r="C98" s="177">
        <v>40113</v>
      </c>
      <c r="D98" s="5">
        <v>95.78</v>
      </c>
      <c r="E98" s="5">
        <v>135.053</v>
      </c>
      <c r="F98" s="53">
        <f t="shared" si="0"/>
        <v>11.6685792</v>
      </c>
      <c r="G98" s="60">
        <f t="shared" si="19"/>
        <v>70.65086</v>
      </c>
      <c r="H98" s="59">
        <f t="shared" si="20"/>
        <v>824.395155458112</v>
      </c>
      <c r="I98" s="7" t="s">
        <v>108</v>
      </c>
      <c r="J98" s="9">
        <v>76.42276</v>
      </c>
      <c r="K98" s="9">
        <v>78.16461</v>
      </c>
      <c r="L98" s="9">
        <v>57.36521</v>
      </c>
      <c r="M98" s="11"/>
      <c r="N98" s="11"/>
    </row>
    <row r="99" spans="1:14" ht="24">
      <c r="A99" s="6"/>
      <c r="B99" s="7">
        <v>22</v>
      </c>
      <c r="C99" s="177">
        <v>40122</v>
      </c>
      <c r="D99" s="5">
        <v>94.8</v>
      </c>
      <c r="E99" s="5">
        <v>41.206</v>
      </c>
      <c r="F99" s="53">
        <f t="shared" si="0"/>
        <v>3.5601984000000004</v>
      </c>
      <c r="G99" s="60">
        <f t="shared" si="19"/>
        <v>34.71546333333333</v>
      </c>
      <c r="H99" s="59">
        <f t="shared" si="20"/>
        <v>123.59393701459202</v>
      </c>
      <c r="I99" s="7" t="s">
        <v>109</v>
      </c>
      <c r="J99" s="9">
        <v>39.70476</v>
      </c>
      <c r="K99" s="9">
        <v>30.82614</v>
      </c>
      <c r="L99" s="9">
        <v>33.61549</v>
      </c>
      <c r="M99" s="11"/>
      <c r="N99" s="11"/>
    </row>
    <row r="100" spans="1:14" ht="24">
      <c r="A100" s="6"/>
      <c r="B100" s="7">
        <v>23</v>
      </c>
      <c r="C100" s="177">
        <v>40129</v>
      </c>
      <c r="D100" s="5">
        <v>94.7</v>
      </c>
      <c r="E100" s="5">
        <v>34.355</v>
      </c>
      <c r="F100" s="53">
        <f t="shared" si="0"/>
        <v>2.968272</v>
      </c>
      <c r="G100" s="60">
        <f t="shared" si="19"/>
        <v>42.898383333333335</v>
      </c>
      <c r="H100" s="59">
        <f t="shared" si="20"/>
        <v>127.33407009359999</v>
      </c>
      <c r="I100" s="7" t="s">
        <v>110</v>
      </c>
      <c r="J100" s="9">
        <v>59.91772</v>
      </c>
      <c r="K100" s="9">
        <v>23.07185</v>
      </c>
      <c r="L100" s="9">
        <v>45.70558</v>
      </c>
      <c r="M100" s="11"/>
      <c r="N100" s="11"/>
    </row>
    <row r="101" spans="1:14" ht="24">
      <c r="A101" s="6"/>
      <c r="B101" s="7">
        <v>24</v>
      </c>
      <c r="C101" s="177">
        <v>40143</v>
      </c>
      <c r="D101" s="5">
        <v>94.48</v>
      </c>
      <c r="E101" s="5">
        <v>22.436</v>
      </c>
      <c r="F101" s="53">
        <f t="shared" si="0"/>
        <v>1.9384704000000001</v>
      </c>
      <c r="G101" s="60">
        <f t="shared" si="19"/>
        <v>49.87229</v>
      </c>
      <c r="H101" s="59">
        <f t="shared" si="20"/>
        <v>96.67595794521601</v>
      </c>
      <c r="I101" s="7" t="s">
        <v>118</v>
      </c>
      <c r="J101" s="9">
        <v>40.94021</v>
      </c>
      <c r="K101" s="9">
        <v>47.78555</v>
      </c>
      <c r="L101" s="9">
        <v>60.89111</v>
      </c>
      <c r="M101" s="11"/>
      <c r="N101" s="11"/>
    </row>
    <row r="102" spans="1:14" ht="24">
      <c r="A102" s="6"/>
      <c r="B102" s="7">
        <v>25</v>
      </c>
      <c r="C102" s="177">
        <v>40151</v>
      </c>
      <c r="D102" s="5">
        <v>94.28</v>
      </c>
      <c r="E102" s="5">
        <v>10.439</v>
      </c>
      <c r="F102" s="53">
        <f t="shared" si="0"/>
        <v>0.9019296</v>
      </c>
      <c r="G102" s="60">
        <f t="shared" si="19"/>
        <v>20.24262</v>
      </c>
      <c r="H102" s="59">
        <f t="shared" si="20"/>
        <v>18.257418159552</v>
      </c>
      <c r="I102" s="7" t="s">
        <v>119</v>
      </c>
      <c r="J102" s="9">
        <v>22.4362</v>
      </c>
      <c r="K102" s="9">
        <v>17.02982</v>
      </c>
      <c r="L102" s="9">
        <v>21.26184</v>
      </c>
      <c r="M102" s="11"/>
      <c r="N102" s="11"/>
    </row>
    <row r="103" spans="1:14" ht="24">
      <c r="A103" s="6"/>
      <c r="B103" s="7">
        <v>26</v>
      </c>
      <c r="C103" s="177">
        <v>40158</v>
      </c>
      <c r="D103" s="5">
        <v>94.14</v>
      </c>
      <c r="E103" s="5">
        <v>7.238</v>
      </c>
      <c r="F103" s="53">
        <f t="shared" si="0"/>
        <v>0.6253632000000001</v>
      </c>
      <c r="G103" s="60">
        <f>+AVERAGE(J103:L103)</f>
        <v>30.827726666666667</v>
      </c>
      <c r="H103" s="59">
        <f>G103*F103</f>
        <v>19.278525796992003</v>
      </c>
      <c r="I103" s="7" t="s">
        <v>120</v>
      </c>
      <c r="J103" s="9">
        <v>29.91496</v>
      </c>
      <c r="K103" s="9">
        <v>22.19913</v>
      </c>
      <c r="L103" s="9">
        <v>40.36909</v>
      </c>
      <c r="M103" s="11"/>
      <c r="N103" s="11"/>
    </row>
    <row r="104" spans="1:14" ht="24">
      <c r="A104" s="6"/>
      <c r="B104" s="7">
        <v>27</v>
      </c>
      <c r="C104" s="177">
        <v>40162</v>
      </c>
      <c r="D104" s="5">
        <v>94.06</v>
      </c>
      <c r="E104" s="5">
        <v>5.096</v>
      </c>
      <c r="F104" s="53">
        <f t="shared" si="0"/>
        <v>0.44029440000000003</v>
      </c>
      <c r="G104" s="60">
        <f>+AVERAGE(J104:L104)</f>
        <v>22.283690000000004</v>
      </c>
      <c r="H104" s="59">
        <f>G104*F104</f>
        <v>9.811383918336002</v>
      </c>
      <c r="I104" s="7" t="s">
        <v>121</v>
      </c>
      <c r="J104" s="9">
        <v>32.45958</v>
      </c>
      <c r="K104" s="9">
        <v>19.21076</v>
      </c>
      <c r="L104" s="9">
        <v>15.18073</v>
      </c>
      <c r="M104" s="11"/>
      <c r="N104" s="11"/>
    </row>
    <row r="105" spans="1:14" ht="24">
      <c r="A105" s="6"/>
      <c r="B105" s="7">
        <v>28</v>
      </c>
      <c r="C105" s="177">
        <v>40196</v>
      </c>
      <c r="D105" s="5">
        <v>94.42</v>
      </c>
      <c r="E105" s="5">
        <v>4.456</v>
      </c>
      <c r="F105" s="53">
        <f t="shared" si="0"/>
        <v>0.3849984000000001</v>
      </c>
      <c r="G105" s="60">
        <f>+AVERAGE(J105:L105)</f>
        <v>9.264556666666666</v>
      </c>
      <c r="H105" s="59">
        <f>G105*F105</f>
        <v>3.5668394933760004</v>
      </c>
      <c r="I105" s="7" t="s">
        <v>77</v>
      </c>
      <c r="J105" s="9">
        <v>10.12795</v>
      </c>
      <c r="K105" s="9">
        <v>8.50745</v>
      </c>
      <c r="L105" s="9">
        <v>9.15827</v>
      </c>
      <c r="M105" s="11"/>
      <c r="N105" s="11"/>
    </row>
    <row r="106" spans="1:14" ht="24">
      <c r="A106" s="6"/>
      <c r="B106" s="7">
        <v>29</v>
      </c>
      <c r="C106" s="177">
        <v>40205</v>
      </c>
      <c r="D106" s="5">
        <v>94.38</v>
      </c>
      <c r="E106" s="5">
        <v>2.301</v>
      </c>
      <c r="F106" s="53">
        <f t="shared" si="0"/>
        <v>0.19880640000000002</v>
      </c>
      <c r="G106" s="60">
        <f>+AVERAGE(J106:L106)</f>
        <v>7.30121</v>
      </c>
      <c r="H106" s="59">
        <f>G106*F106</f>
        <v>1.451527275744</v>
      </c>
      <c r="I106" s="7" t="s">
        <v>78</v>
      </c>
      <c r="J106" s="9">
        <v>5.29754</v>
      </c>
      <c r="K106" s="9">
        <v>7.5628</v>
      </c>
      <c r="L106" s="9">
        <v>9.04329</v>
      </c>
      <c r="M106" s="11"/>
      <c r="N106" s="11"/>
    </row>
    <row r="107" spans="1:14" ht="24">
      <c r="A107" s="6"/>
      <c r="B107" s="7">
        <v>30</v>
      </c>
      <c r="C107" s="177">
        <v>40213</v>
      </c>
      <c r="D107" s="5">
        <v>94.43</v>
      </c>
      <c r="E107" s="5">
        <v>1.324</v>
      </c>
      <c r="F107" s="53">
        <f t="shared" si="0"/>
        <v>0.11439360000000001</v>
      </c>
      <c r="G107" s="60">
        <f aca="true" t="shared" si="21" ref="G107:G117">+AVERAGE(J107:L107)</f>
        <v>55.04802666666666</v>
      </c>
      <c r="H107" s="59">
        <f aca="true" t="shared" si="22" ref="H107:H117">G107*F107</f>
        <v>6.297141943295999</v>
      </c>
      <c r="I107" s="7" t="s">
        <v>79</v>
      </c>
      <c r="J107" s="9">
        <v>57.19504</v>
      </c>
      <c r="K107" s="9">
        <v>41.01302</v>
      </c>
      <c r="L107" s="9">
        <v>66.93602</v>
      </c>
      <c r="M107" s="11"/>
      <c r="N107" s="11"/>
    </row>
    <row r="108" spans="1:14" ht="24">
      <c r="A108" s="6"/>
      <c r="B108" s="7">
        <v>31</v>
      </c>
      <c r="C108" s="177">
        <v>40235</v>
      </c>
      <c r="D108" s="5">
        <v>94.36</v>
      </c>
      <c r="E108" s="5">
        <v>0.223</v>
      </c>
      <c r="F108" s="53">
        <f t="shared" si="0"/>
        <v>0.0192672</v>
      </c>
      <c r="G108" s="60">
        <f t="shared" si="21"/>
        <v>90.28624333333335</v>
      </c>
      <c r="H108" s="59">
        <f t="shared" si="22"/>
        <v>1.7395631075520004</v>
      </c>
      <c r="I108" s="7" t="s">
        <v>80</v>
      </c>
      <c r="J108" s="9">
        <v>97.58229</v>
      </c>
      <c r="K108" s="9">
        <v>76.50225</v>
      </c>
      <c r="L108" s="9">
        <v>96.77419</v>
      </c>
      <c r="M108" s="11"/>
      <c r="N108" s="11"/>
    </row>
    <row r="109" spans="1:14" ht="24.75" thickBot="1">
      <c r="A109" s="78"/>
      <c r="B109" s="61">
        <v>32</v>
      </c>
      <c r="C109" s="178">
        <v>40240</v>
      </c>
      <c r="D109" s="62">
        <v>94.34</v>
      </c>
      <c r="E109" s="62">
        <v>0.171</v>
      </c>
      <c r="F109" s="63">
        <f t="shared" si="0"/>
        <v>0.014774400000000002</v>
      </c>
      <c r="G109" s="64">
        <f t="shared" si="21"/>
        <v>19.187430000000003</v>
      </c>
      <c r="H109" s="65">
        <f t="shared" si="22"/>
        <v>0.28348276579200005</v>
      </c>
      <c r="I109" s="61" t="s">
        <v>81</v>
      </c>
      <c r="J109" s="66">
        <v>16.64194</v>
      </c>
      <c r="K109" s="66">
        <v>25.33369</v>
      </c>
      <c r="L109" s="66">
        <v>15.58666</v>
      </c>
      <c r="M109" s="11"/>
      <c r="N109" s="11"/>
    </row>
    <row r="110" spans="1:14" ht="24">
      <c r="A110" s="6"/>
      <c r="B110" s="7"/>
      <c r="C110" s="177"/>
      <c r="D110" s="5"/>
      <c r="E110" s="5"/>
      <c r="F110" s="53"/>
      <c r="G110" s="60"/>
      <c r="H110" s="59"/>
      <c r="I110" s="7"/>
      <c r="J110" s="9"/>
      <c r="K110" s="9"/>
      <c r="L110" s="9"/>
      <c r="M110" s="5" t="s">
        <v>111</v>
      </c>
      <c r="N110" s="52"/>
    </row>
    <row r="111" spans="1:14" ht="24">
      <c r="A111" s="6"/>
      <c r="B111" s="7">
        <v>1</v>
      </c>
      <c r="C111" s="177">
        <v>40304</v>
      </c>
      <c r="D111" s="5">
        <v>94.41</v>
      </c>
      <c r="E111" s="5">
        <v>1.914</v>
      </c>
      <c r="F111" s="53">
        <f aca="true" t="shared" si="23" ref="F111:F205">E111*0.0864</f>
        <v>0.1653696</v>
      </c>
      <c r="G111" s="60">
        <f t="shared" si="21"/>
        <v>22.9114</v>
      </c>
      <c r="H111" s="59">
        <f t="shared" si="22"/>
        <v>3.7888490534400003</v>
      </c>
      <c r="I111" s="77" t="s">
        <v>112</v>
      </c>
      <c r="J111" s="9">
        <v>13.16209</v>
      </c>
      <c r="K111" s="9">
        <v>24.06914</v>
      </c>
      <c r="L111" s="9">
        <v>31.50297</v>
      </c>
      <c r="M111" s="11"/>
      <c r="N111" s="11"/>
    </row>
    <row r="112" spans="1:14" ht="24">
      <c r="A112" s="6"/>
      <c r="B112" s="7">
        <v>2</v>
      </c>
      <c r="C112" s="177">
        <v>40317</v>
      </c>
      <c r="D112" s="5">
        <v>94.99</v>
      </c>
      <c r="E112" s="5">
        <v>42.88</v>
      </c>
      <c r="F112" s="53">
        <f t="shared" si="23"/>
        <v>3.7048320000000006</v>
      </c>
      <c r="G112" s="60">
        <f t="shared" si="21"/>
        <v>28.883106666666663</v>
      </c>
      <c r="H112" s="59">
        <f t="shared" si="22"/>
        <v>107.00705783808</v>
      </c>
      <c r="I112" s="7" t="s">
        <v>113</v>
      </c>
      <c r="J112" s="5">
        <v>35.34383</v>
      </c>
      <c r="K112" s="5">
        <v>27.67834</v>
      </c>
      <c r="L112" s="5">
        <v>23.62715</v>
      </c>
      <c r="M112" s="11"/>
      <c r="N112" s="11"/>
    </row>
    <row r="113" spans="1:14" ht="24">
      <c r="A113" s="6"/>
      <c r="B113" s="7">
        <v>3</v>
      </c>
      <c r="C113" s="177">
        <v>40325</v>
      </c>
      <c r="D113" s="5">
        <v>94.82</v>
      </c>
      <c r="E113" s="5">
        <v>42.027</v>
      </c>
      <c r="F113" s="53">
        <f t="shared" si="23"/>
        <v>3.6311328000000005</v>
      </c>
      <c r="G113" s="60">
        <f t="shared" si="21"/>
        <v>466.2838366666667</v>
      </c>
      <c r="H113" s="59">
        <f t="shared" si="22"/>
        <v>1693.1385334301763</v>
      </c>
      <c r="I113" s="7" t="s">
        <v>114</v>
      </c>
      <c r="J113" s="5">
        <v>482.57476</v>
      </c>
      <c r="K113" s="5">
        <v>444.26583</v>
      </c>
      <c r="L113" s="5">
        <v>472.01092</v>
      </c>
      <c r="M113" s="11"/>
      <c r="N113" s="11"/>
    </row>
    <row r="114" spans="1:14" ht="24">
      <c r="A114" s="6"/>
      <c r="B114" s="7">
        <v>4</v>
      </c>
      <c r="C114" s="177">
        <v>40338</v>
      </c>
      <c r="D114" s="5">
        <v>94.4</v>
      </c>
      <c r="E114" s="5">
        <v>7.349</v>
      </c>
      <c r="F114" s="53">
        <f t="shared" si="23"/>
        <v>0.6349536</v>
      </c>
      <c r="G114" s="60">
        <f t="shared" si="21"/>
        <v>24.284359999999996</v>
      </c>
      <c r="H114" s="59">
        <f t="shared" si="22"/>
        <v>15.419441805695998</v>
      </c>
      <c r="I114" s="77" t="s">
        <v>115</v>
      </c>
      <c r="J114" s="5">
        <v>18.78409</v>
      </c>
      <c r="K114" s="5">
        <v>24.77087</v>
      </c>
      <c r="L114" s="5">
        <v>29.29812</v>
      </c>
      <c r="M114" s="11"/>
      <c r="N114" s="11"/>
    </row>
    <row r="115" spans="1:14" ht="24">
      <c r="A115" s="6"/>
      <c r="B115" s="7">
        <v>5</v>
      </c>
      <c r="C115" s="177">
        <v>40350</v>
      </c>
      <c r="D115" s="5">
        <v>94.28</v>
      </c>
      <c r="E115" s="5">
        <v>3.485</v>
      </c>
      <c r="F115" s="53">
        <f t="shared" si="23"/>
        <v>0.301104</v>
      </c>
      <c r="G115" s="60">
        <f t="shared" si="21"/>
        <v>3.2442433333333334</v>
      </c>
      <c r="H115" s="59">
        <f t="shared" si="22"/>
        <v>0.9768546446399999</v>
      </c>
      <c r="I115" s="7" t="s">
        <v>116</v>
      </c>
      <c r="J115" s="5">
        <v>4.19033</v>
      </c>
      <c r="K115" s="5">
        <v>1.89735</v>
      </c>
      <c r="L115" s="5">
        <v>3.64505</v>
      </c>
      <c r="M115" s="11"/>
      <c r="N115" s="11"/>
    </row>
    <row r="116" spans="1:14" ht="24">
      <c r="A116" s="6"/>
      <c r="B116" s="7">
        <v>6</v>
      </c>
      <c r="C116" s="177">
        <v>40358</v>
      </c>
      <c r="D116" s="5">
        <v>94.28</v>
      </c>
      <c r="E116" s="5">
        <v>3.058</v>
      </c>
      <c r="F116" s="53">
        <f t="shared" si="23"/>
        <v>0.2642112</v>
      </c>
      <c r="G116" s="5">
        <f t="shared" si="21"/>
        <v>6.767816666666666</v>
      </c>
      <c r="H116" s="59">
        <f t="shared" si="22"/>
        <v>1.7881329628799996</v>
      </c>
      <c r="I116" s="7" t="s">
        <v>117</v>
      </c>
      <c r="J116" s="5">
        <v>9.93606</v>
      </c>
      <c r="K116" s="5">
        <v>5.93401</v>
      </c>
      <c r="L116" s="5">
        <v>4.43338</v>
      </c>
      <c r="M116" s="11"/>
      <c r="N116" s="11"/>
    </row>
    <row r="117" spans="1:14" ht="24">
      <c r="A117" s="6"/>
      <c r="B117" s="7">
        <v>7</v>
      </c>
      <c r="C117" s="177">
        <v>40368</v>
      </c>
      <c r="D117" s="5">
        <v>94.26</v>
      </c>
      <c r="E117" s="5">
        <v>3.187</v>
      </c>
      <c r="F117" s="53">
        <f t="shared" si="23"/>
        <v>0.2753568</v>
      </c>
      <c r="G117" s="5">
        <f t="shared" si="21"/>
        <v>39.33406333333334</v>
      </c>
      <c r="H117" s="53">
        <f t="shared" si="22"/>
        <v>10.830901810464002</v>
      </c>
      <c r="I117" s="7" t="s">
        <v>94</v>
      </c>
      <c r="J117" s="5">
        <v>37.63752</v>
      </c>
      <c r="K117" s="5">
        <v>32.67501</v>
      </c>
      <c r="L117" s="5">
        <v>47.68966</v>
      </c>
      <c r="M117" s="11"/>
      <c r="N117" s="11"/>
    </row>
    <row r="118" spans="1:14" ht="24">
      <c r="A118" s="6"/>
      <c r="B118" s="7">
        <v>8</v>
      </c>
      <c r="C118" s="177">
        <v>40381</v>
      </c>
      <c r="D118" s="5">
        <v>95.8</v>
      </c>
      <c r="E118" s="5">
        <v>132.036</v>
      </c>
      <c r="F118" s="53">
        <f t="shared" si="23"/>
        <v>11.4079104</v>
      </c>
      <c r="G118" s="5">
        <f aca="true" t="shared" si="24" ref="G118:G137">+AVERAGE(J118:L118)</f>
        <v>176.68854666666667</v>
      </c>
      <c r="H118" s="53">
        <f aca="true" t="shared" si="25" ref="H118:H137">G118*F118</f>
        <v>2015.6471090795521</v>
      </c>
      <c r="I118" s="7" t="s">
        <v>95</v>
      </c>
      <c r="J118" s="5">
        <v>149.5958</v>
      </c>
      <c r="K118" s="5">
        <v>151.93798</v>
      </c>
      <c r="L118" s="5">
        <v>228.53186</v>
      </c>
      <c r="M118" s="11"/>
      <c r="N118" s="11"/>
    </row>
    <row r="119" spans="1:14" ht="24">
      <c r="A119" s="6"/>
      <c r="B119" s="7">
        <v>9</v>
      </c>
      <c r="C119" s="177">
        <v>40389</v>
      </c>
      <c r="D119" s="5">
        <v>95.47</v>
      </c>
      <c r="E119" s="5">
        <v>95.736</v>
      </c>
      <c r="F119" s="53">
        <f t="shared" si="23"/>
        <v>8.271590400000001</v>
      </c>
      <c r="G119" s="5">
        <f t="shared" si="24"/>
        <v>246.36892</v>
      </c>
      <c r="H119" s="53">
        <f t="shared" si="25"/>
        <v>2037.8627935303682</v>
      </c>
      <c r="I119" s="7" t="s">
        <v>96</v>
      </c>
      <c r="J119" s="5">
        <v>206.15287</v>
      </c>
      <c r="K119" s="5">
        <v>272.821</v>
      </c>
      <c r="L119" s="5">
        <v>260.13289</v>
      </c>
      <c r="M119" s="11"/>
      <c r="N119" s="11"/>
    </row>
    <row r="120" spans="1:14" ht="24">
      <c r="A120" s="6"/>
      <c r="B120" s="7">
        <v>10</v>
      </c>
      <c r="C120" s="177">
        <v>40399</v>
      </c>
      <c r="D120" s="5">
        <v>97.83</v>
      </c>
      <c r="E120" s="5">
        <v>363.667</v>
      </c>
      <c r="F120" s="53">
        <f t="shared" si="23"/>
        <v>31.4208288</v>
      </c>
      <c r="G120" s="5">
        <f t="shared" si="24"/>
        <v>576.5248133333333</v>
      </c>
      <c r="H120" s="53">
        <f t="shared" si="25"/>
        <v>18114.887458698624</v>
      </c>
      <c r="I120" s="7" t="s">
        <v>97</v>
      </c>
      <c r="J120" s="5">
        <v>492.59363</v>
      </c>
      <c r="K120" s="5">
        <v>545.59316</v>
      </c>
      <c r="L120" s="5">
        <v>691.38765</v>
      </c>
      <c r="M120" s="11"/>
      <c r="N120" s="11"/>
    </row>
    <row r="121" spans="1:14" ht="24">
      <c r="A121" s="6"/>
      <c r="B121" s="7">
        <v>11</v>
      </c>
      <c r="C121" s="177">
        <v>40412</v>
      </c>
      <c r="D121" s="5">
        <v>99.03</v>
      </c>
      <c r="E121" s="5">
        <v>466.992</v>
      </c>
      <c r="F121" s="53">
        <f t="shared" si="23"/>
        <v>40.348108800000006</v>
      </c>
      <c r="G121" s="5">
        <f t="shared" si="24"/>
        <v>1028.2334033333334</v>
      </c>
      <c r="H121" s="53">
        <f t="shared" si="25"/>
        <v>41487.273229487626</v>
      </c>
      <c r="I121" s="7" t="s">
        <v>98</v>
      </c>
      <c r="J121" s="5">
        <v>1029.90322</v>
      </c>
      <c r="K121" s="5">
        <v>1016.44891</v>
      </c>
      <c r="L121" s="5">
        <v>1038.34808</v>
      </c>
      <c r="M121" s="11"/>
      <c r="N121" s="11"/>
    </row>
    <row r="122" spans="1:14" ht="24">
      <c r="A122" s="6"/>
      <c r="B122" s="7">
        <v>12</v>
      </c>
      <c r="C122" s="177">
        <v>40421</v>
      </c>
      <c r="D122" s="5">
        <v>102.46</v>
      </c>
      <c r="E122" s="5">
        <v>1092.581</v>
      </c>
      <c r="F122" s="53">
        <f t="shared" si="23"/>
        <v>94.3989984</v>
      </c>
      <c r="G122" s="5">
        <f t="shared" si="24"/>
        <v>513.70273</v>
      </c>
      <c r="H122" s="53">
        <f t="shared" si="25"/>
        <v>48493.02318734563</v>
      </c>
      <c r="I122" s="7" t="s">
        <v>99</v>
      </c>
      <c r="J122" s="5">
        <v>519.33836</v>
      </c>
      <c r="K122" s="5">
        <v>495.25516</v>
      </c>
      <c r="L122" s="5">
        <v>526.51467</v>
      </c>
      <c r="M122" s="11"/>
      <c r="N122" s="11"/>
    </row>
    <row r="123" spans="1:14" ht="24">
      <c r="A123" s="6"/>
      <c r="B123" s="7">
        <v>13</v>
      </c>
      <c r="C123" s="177">
        <v>40422</v>
      </c>
      <c r="D123" s="5">
        <v>101.7</v>
      </c>
      <c r="E123" s="5">
        <v>1046.508</v>
      </c>
      <c r="F123" s="53">
        <f t="shared" si="23"/>
        <v>90.41829120000001</v>
      </c>
      <c r="G123" s="5">
        <f t="shared" si="24"/>
        <v>675.70417</v>
      </c>
      <c r="H123" s="53">
        <f t="shared" si="25"/>
        <v>61096.01640811431</v>
      </c>
      <c r="I123" s="7" t="s">
        <v>100</v>
      </c>
      <c r="J123" s="5">
        <v>627.36842</v>
      </c>
      <c r="K123" s="5">
        <v>731.47486</v>
      </c>
      <c r="L123" s="5">
        <v>668.26923</v>
      </c>
      <c r="M123" s="11"/>
      <c r="N123" s="11"/>
    </row>
    <row r="124" spans="1:14" ht="24">
      <c r="A124" s="6"/>
      <c r="B124" s="7">
        <v>14</v>
      </c>
      <c r="C124" s="177">
        <v>40436</v>
      </c>
      <c r="D124" s="5">
        <v>100.08</v>
      </c>
      <c r="E124" s="5">
        <v>701.131</v>
      </c>
      <c r="F124" s="53">
        <f t="shared" si="23"/>
        <v>60.5777184</v>
      </c>
      <c r="G124" s="5">
        <f t="shared" si="24"/>
        <v>200.53141666666667</v>
      </c>
      <c r="H124" s="53">
        <f t="shared" si="25"/>
        <v>12147.7356891864</v>
      </c>
      <c r="I124" s="7" t="s">
        <v>101</v>
      </c>
      <c r="J124" s="5">
        <v>279.53448</v>
      </c>
      <c r="K124" s="5">
        <v>135.43933</v>
      </c>
      <c r="L124" s="5">
        <v>186.62044</v>
      </c>
      <c r="M124" s="11"/>
      <c r="N124" s="11"/>
    </row>
    <row r="125" spans="1:14" ht="24">
      <c r="A125" s="6"/>
      <c r="B125" s="7">
        <v>15</v>
      </c>
      <c r="C125" s="177">
        <v>40444</v>
      </c>
      <c r="D125" s="5">
        <v>96.24</v>
      </c>
      <c r="E125" s="5">
        <v>174.553</v>
      </c>
      <c r="F125" s="53">
        <f t="shared" si="23"/>
        <v>15.0813792</v>
      </c>
      <c r="G125" s="5">
        <f t="shared" si="24"/>
        <v>563.92189</v>
      </c>
      <c r="H125" s="53">
        <f t="shared" si="25"/>
        <v>8504.719862270687</v>
      </c>
      <c r="I125" s="7" t="s">
        <v>102</v>
      </c>
      <c r="J125" s="5">
        <v>687.86753</v>
      </c>
      <c r="K125" s="5">
        <v>399.33742</v>
      </c>
      <c r="L125" s="5">
        <v>604.56072</v>
      </c>
      <c r="M125" s="11"/>
      <c r="N125" s="11"/>
    </row>
    <row r="126" spans="1:14" ht="24">
      <c r="A126" s="6"/>
      <c r="B126" s="7">
        <v>16</v>
      </c>
      <c r="C126" s="177">
        <v>40458</v>
      </c>
      <c r="D126" s="5">
        <v>95.4</v>
      </c>
      <c r="E126" s="5">
        <v>93.213</v>
      </c>
      <c r="F126" s="53">
        <f t="shared" si="23"/>
        <v>8.0536032</v>
      </c>
      <c r="G126" s="5">
        <f t="shared" si="24"/>
        <v>8.36186</v>
      </c>
      <c r="H126" s="53">
        <f t="shared" si="25"/>
        <v>67.343102453952</v>
      </c>
      <c r="I126" s="7" t="s">
        <v>103</v>
      </c>
      <c r="J126" s="5">
        <v>5.98305</v>
      </c>
      <c r="K126" s="5">
        <v>8.54645</v>
      </c>
      <c r="L126" s="5">
        <v>10.55608</v>
      </c>
      <c r="M126" s="11"/>
      <c r="N126" s="11"/>
    </row>
    <row r="127" spans="1:14" ht="24">
      <c r="A127" s="6"/>
      <c r="B127" s="7">
        <v>17</v>
      </c>
      <c r="C127" s="177">
        <v>40473</v>
      </c>
      <c r="D127" s="5">
        <v>95.78</v>
      </c>
      <c r="E127" s="5">
        <v>120.113</v>
      </c>
      <c r="F127" s="53">
        <f t="shared" si="23"/>
        <v>10.3777632</v>
      </c>
      <c r="G127" s="5">
        <f t="shared" si="24"/>
        <v>46.765080000000005</v>
      </c>
      <c r="H127" s="53">
        <f t="shared" si="25"/>
        <v>485.31692626905607</v>
      </c>
      <c r="I127" s="7" t="s">
        <v>104</v>
      </c>
      <c r="J127" s="5">
        <v>86.00115</v>
      </c>
      <c r="K127" s="5">
        <v>39.84322</v>
      </c>
      <c r="L127" s="5">
        <v>14.45087</v>
      </c>
      <c r="M127" s="11"/>
      <c r="N127" s="11"/>
    </row>
    <row r="128" spans="1:14" ht="24">
      <c r="A128" s="6"/>
      <c r="B128" s="7">
        <v>18</v>
      </c>
      <c r="C128" s="177">
        <v>40480</v>
      </c>
      <c r="D128" s="5">
        <v>95.28</v>
      </c>
      <c r="E128" s="5">
        <v>80.082</v>
      </c>
      <c r="F128" s="53">
        <f t="shared" si="23"/>
        <v>6.9190848</v>
      </c>
      <c r="G128" s="5">
        <f t="shared" si="24"/>
        <v>42.305510000000005</v>
      </c>
      <c r="H128" s="53">
        <f t="shared" si="25"/>
        <v>292.71541119724805</v>
      </c>
      <c r="I128" s="7" t="s">
        <v>105</v>
      </c>
      <c r="J128" s="5">
        <v>35.43266</v>
      </c>
      <c r="K128" s="5">
        <v>22.19799</v>
      </c>
      <c r="L128" s="5">
        <v>69.28588</v>
      </c>
      <c r="M128" s="11"/>
      <c r="N128" s="11"/>
    </row>
    <row r="129" spans="1:14" ht="24">
      <c r="A129" s="6"/>
      <c r="B129" s="7">
        <v>19</v>
      </c>
      <c r="C129" s="177">
        <v>19665</v>
      </c>
      <c r="D129" s="5">
        <v>94.78</v>
      </c>
      <c r="E129" s="5">
        <v>55.73</v>
      </c>
      <c r="F129" s="53">
        <f t="shared" si="23"/>
        <v>4.815072</v>
      </c>
      <c r="G129" s="5">
        <f t="shared" si="24"/>
        <v>28.02423333333333</v>
      </c>
      <c r="H129" s="53">
        <f t="shared" si="25"/>
        <v>134.93870124479997</v>
      </c>
      <c r="I129" s="7" t="s">
        <v>106</v>
      </c>
      <c r="J129" s="5">
        <v>23.24487</v>
      </c>
      <c r="K129" s="5">
        <v>22.67872</v>
      </c>
      <c r="L129" s="5">
        <v>38.14911</v>
      </c>
      <c r="M129" s="11"/>
      <c r="N129" s="11"/>
    </row>
    <row r="130" spans="1:14" ht="24">
      <c r="A130" s="6"/>
      <c r="B130" s="7">
        <v>20</v>
      </c>
      <c r="C130" s="177">
        <v>40501</v>
      </c>
      <c r="D130" s="5">
        <v>94.71</v>
      </c>
      <c r="E130" s="5">
        <v>21.822</v>
      </c>
      <c r="F130" s="53">
        <f t="shared" si="23"/>
        <v>1.8854208000000001</v>
      </c>
      <c r="G130" s="5">
        <f t="shared" si="24"/>
        <v>47.85630666666666</v>
      </c>
      <c r="H130" s="53">
        <f t="shared" si="25"/>
        <v>90.229276000512</v>
      </c>
      <c r="I130" s="7" t="s">
        <v>107</v>
      </c>
      <c r="J130" s="5">
        <v>56.28135</v>
      </c>
      <c r="K130" s="5">
        <v>43.9177</v>
      </c>
      <c r="L130" s="5">
        <v>43.36987</v>
      </c>
      <c r="M130" s="11"/>
      <c r="N130" s="11"/>
    </row>
    <row r="131" spans="1:14" ht="24">
      <c r="A131" s="6"/>
      <c r="B131" s="7">
        <v>21</v>
      </c>
      <c r="C131" s="177">
        <v>40508</v>
      </c>
      <c r="D131" s="5">
        <v>94.66</v>
      </c>
      <c r="E131" s="5">
        <v>25.966</v>
      </c>
      <c r="F131" s="53">
        <f t="shared" si="23"/>
        <v>2.2434624000000003</v>
      </c>
      <c r="G131" s="5">
        <f t="shared" si="24"/>
        <v>15.689286666666666</v>
      </c>
      <c r="H131" s="53">
        <f t="shared" si="25"/>
        <v>35.19832471948801</v>
      </c>
      <c r="I131" s="7" t="s">
        <v>108</v>
      </c>
      <c r="J131" s="5">
        <v>14.65575</v>
      </c>
      <c r="K131" s="5">
        <v>12.15533</v>
      </c>
      <c r="L131" s="5">
        <v>20.25678</v>
      </c>
      <c r="M131" s="11"/>
      <c r="N131" s="11"/>
    </row>
    <row r="132" spans="1:14" ht="24">
      <c r="A132" s="6"/>
      <c r="B132" s="7">
        <v>22</v>
      </c>
      <c r="C132" s="177">
        <v>40520</v>
      </c>
      <c r="D132" s="5">
        <v>94.28</v>
      </c>
      <c r="E132" s="5">
        <v>10.768</v>
      </c>
      <c r="F132" s="53">
        <f t="shared" si="23"/>
        <v>0.9303552000000002</v>
      </c>
      <c r="G132" s="5">
        <f t="shared" si="24"/>
        <v>30.806123333333332</v>
      </c>
      <c r="H132" s="53">
        <f t="shared" si="25"/>
        <v>28.660637035008005</v>
      </c>
      <c r="I132" s="7" t="s">
        <v>109</v>
      </c>
      <c r="J132" s="5">
        <v>30.07952</v>
      </c>
      <c r="K132" s="5">
        <v>27.4988</v>
      </c>
      <c r="L132" s="5">
        <v>34.84005</v>
      </c>
      <c r="M132" s="11"/>
      <c r="N132" s="11"/>
    </row>
    <row r="133" spans="1:14" ht="24">
      <c r="A133" s="6"/>
      <c r="B133" s="7">
        <v>23</v>
      </c>
      <c r="C133" s="177">
        <v>40527</v>
      </c>
      <c r="D133" s="5">
        <v>94.28</v>
      </c>
      <c r="E133" s="5">
        <v>10.978</v>
      </c>
      <c r="F133" s="53">
        <f t="shared" si="23"/>
        <v>0.9484992</v>
      </c>
      <c r="G133" s="5">
        <f t="shared" si="24"/>
        <v>32.74225666666667</v>
      </c>
      <c r="H133" s="53">
        <f t="shared" si="25"/>
        <v>31.056004254528002</v>
      </c>
      <c r="I133" s="7" t="s">
        <v>110</v>
      </c>
      <c r="J133" s="5">
        <v>35.10082</v>
      </c>
      <c r="K133" s="5">
        <v>35.22417</v>
      </c>
      <c r="L133" s="5">
        <v>27.90178</v>
      </c>
      <c r="M133" s="11"/>
      <c r="N133" s="11"/>
    </row>
    <row r="134" spans="1:14" ht="24">
      <c r="A134" s="6"/>
      <c r="B134" s="7">
        <v>24</v>
      </c>
      <c r="C134" s="177">
        <v>40540</v>
      </c>
      <c r="D134" s="5">
        <v>94.15</v>
      </c>
      <c r="E134" s="5">
        <v>7.663</v>
      </c>
      <c r="F134" s="53">
        <f t="shared" si="23"/>
        <v>0.6620832000000001</v>
      </c>
      <c r="G134" s="5">
        <f t="shared" si="24"/>
        <v>26.549856666666667</v>
      </c>
      <c r="H134" s="53">
        <f t="shared" si="25"/>
        <v>17.578214061408</v>
      </c>
      <c r="I134" s="7" t="s">
        <v>118</v>
      </c>
      <c r="J134" s="5">
        <v>27.6736</v>
      </c>
      <c r="K134" s="5">
        <v>30.11728</v>
      </c>
      <c r="L134" s="5">
        <v>21.85869</v>
      </c>
      <c r="M134" s="11"/>
      <c r="N134" s="11"/>
    </row>
    <row r="135" spans="1:14" ht="24">
      <c r="A135" s="6"/>
      <c r="B135" s="7">
        <v>25</v>
      </c>
      <c r="C135" s="177">
        <v>40554</v>
      </c>
      <c r="D135" s="5">
        <v>93.38</v>
      </c>
      <c r="E135" s="5">
        <v>5.136</v>
      </c>
      <c r="F135" s="53">
        <f t="shared" si="23"/>
        <v>0.44375040000000004</v>
      </c>
      <c r="G135" s="5">
        <f t="shared" si="24"/>
        <v>31.251410000000003</v>
      </c>
      <c r="H135" s="53">
        <f t="shared" si="25"/>
        <v>13.867825688064002</v>
      </c>
      <c r="I135" s="7" t="s">
        <v>119</v>
      </c>
      <c r="J135" s="5">
        <v>28.93877</v>
      </c>
      <c r="K135" s="5">
        <v>30.92146</v>
      </c>
      <c r="L135" s="5">
        <v>33.894</v>
      </c>
      <c r="M135" s="11"/>
      <c r="N135" s="11"/>
    </row>
    <row r="136" spans="1:14" ht="24">
      <c r="A136" s="6"/>
      <c r="B136" s="7">
        <v>26</v>
      </c>
      <c r="C136" s="177">
        <v>40560</v>
      </c>
      <c r="D136" s="5">
        <v>94.48</v>
      </c>
      <c r="E136" s="5">
        <v>5.195</v>
      </c>
      <c r="F136" s="53">
        <f t="shared" si="23"/>
        <v>0.448848</v>
      </c>
      <c r="G136" s="5">
        <f t="shared" si="24"/>
        <v>44.935873333333326</v>
      </c>
      <c r="H136" s="53">
        <f t="shared" si="25"/>
        <v>20.169376873919997</v>
      </c>
      <c r="I136" s="7" t="s">
        <v>120</v>
      </c>
      <c r="J136" s="5">
        <v>50.57913</v>
      </c>
      <c r="K136" s="5">
        <v>41.59484</v>
      </c>
      <c r="L136" s="5">
        <v>42.63365</v>
      </c>
      <c r="M136" s="11"/>
      <c r="N136" s="11"/>
    </row>
    <row r="137" spans="1:14" ht="24">
      <c r="A137" s="6"/>
      <c r="B137" s="7">
        <v>27</v>
      </c>
      <c r="C137" s="177">
        <v>40570</v>
      </c>
      <c r="D137" s="5">
        <v>94.5</v>
      </c>
      <c r="E137" s="5">
        <v>3.526</v>
      </c>
      <c r="F137" s="53">
        <f t="shared" si="23"/>
        <v>0.3046464</v>
      </c>
      <c r="G137" s="5">
        <f t="shared" si="24"/>
        <v>29.472556666666666</v>
      </c>
      <c r="H137" s="53">
        <f t="shared" si="25"/>
        <v>8.978708287296</v>
      </c>
      <c r="I137" s="7" t="s">
        <v>121</v>
      </c>
      <c r="J137" s="5">
        <v>33.90852</v>
      </c>
      <c r="K137" s="5">
        <v>31.44908</v>
      </c>
      <c r="L137" s="5">
        <v>23.06007</v>
      </c>
      <c r="M137" s="11"/>
      <c r="N137" s="11"/>
    </row>
    <row r="138" spans="1:14" ht="24">
      <c r="A138" s="6"/>
      <c r="B138" s="7">
        <v>28</v>
      </c>
      <c r="C138" s="177">
        <v>40578</v>
      </c>
      <c r="D138" s="5">
        <v>94.48</v>
      </c>
      <c r="E138" s="5">
        <v>1.065</v>
      </c>
      <c r="F138" s="53">
        <f t="shared" si="23"/>
        <v>0.092016</v>
      </c>
      <c r="G138" s="5">
        <f aca="true" t="shared" si="26" ref="G138:G206">+AVERAGE(J138:L138)</f>
        <v>3.99509</v>
      </c>
      <c r="H138" s="53">
        <f aca="true" t="shared" si="27" ref="H138:H206">G138*F138</f>
        <v>0.36761220144</v>
      </c>
      <c r="I138" s="7" t="s">
        <v>77</v>
      </c>
      <c r="J138" s="5">
        <v>2.05508</v>
      </c>
      <c r="K138" s="5">
        <v>0</v>
      </c>
      <c r="L138" s="5">
        <v>9.93019</v>
      </c>
      <c r="M138" s="11"/>
      <c r="N138" s="11"/>
    </row>
    <row r="139" spans="1:14" ht="24">
      <c r="A139" s="6"/>
      <c r="B139" s="7">
        <v>29</v>
      </c>
      <c r="C139" s="177">
        <v>40590</v>
      </c>
      <c r="D139" s="5">
        <v>94.5</v>
      </c>
      <c r="E139" s="5">
        <v>1.051</v>
      </c>
      <c r="F139" s="53">
        <f t="shared" si="23"/>
        <v>0.0908064</v>
      </c>
      <c r="G139" s="5">
        <f t="shared" si="26"/>
        <v>0.4288066666666666</v>
      </c>
      <c r="H139" s="53">
        <f t="shared" si="27"/>
        <v>0.03893838969599999</v>
      </c>
      <c r="I139" s="7" t="s">
        <v>78</v>
      </c>
      <c r="J139" s="5">
        <v>0</v>
      </c>
      <c r="K139" s="5">
        <v>1.28642</v>
      </c>
      <c r="L139" s="5">
        <v>0</v>
      </c>
      <c r="M139" s="11"/>
      <c r="N139" s="11"/>
    </row>
    <row r="140" spans="1:14" ht="24">
      <c r="A140" s="6"/>
      <c r="B140" s="7">
        <v>30</v>
      </c>
      <c r="C140" s="177">
        <v>40597</v>
      </c>
      <c r="D140" s="5">
        <v>94.5</v>
      </c>
      <c r="E140" s="5">
        <v>0.853</v>
      </c>
      <c r="F140" s="53">
        <f t="shared" si="23"/>
        <v>0.0736992</v>
      </c>
      <c r="G140" s="5">
        <f t="shared" si="26"/>
        <v>1.2601533333333335</v>
      </c>
      <c r="H140" s="53">
        <f t="shared" si="27"/>
        <v>0.09287229254400002</v>
      </c>
      <c r="I140" s="7" t="s">
        <v>79</v>
      </c>
      <c r="J140" s="5">
        <v>3.78046</v>
      </c>
      <c r="K140" s="5">
        <v>0</v>
      </c>
      <c r="L140" s="5">
        <v>0</v>
      </c>
      <c r="M140" s="11"/>
      <c r="N140" s="11"/>
    </row>
    <row r="141" spans="1:14" ht="24">
      <c r="A141" s="6"/>
      <c r="B141" s="7">
        <v>31</v>
      </c>
      <c r="C141" s="177">
        <v>40609</v>
      </c>
      <c r="D141" s="5">
        <v>94.45</v>
      </c>
      <c r="E141" s="5">
        <v>0.643</v>
      </c>
      <c r="F141" s="53">
        <f t="shared" si="23"/>
        <v>0.055555200000000006</v>
      </c>
      <c r="G141" s="5">
        <f t="shared" si="26"/>
        <v>22.236306666666668</v>
      </c>
      <c r="H141" s="53">
        <f t="shared" si="27"/>
        <v>1.2353424641280002</v>
      </c>
      <c r="I141" s="7" t="s">
        <v>80</v>
      </c>
      <c r="J141" s="5">
        <v>20.71326</v>
      </c>
      <c r="K141" s="5">
        <v>20.01601</v>
      </c>
      <c r="L141" s="5">
        <v>25.97965</v>
      </c>
      <c r="M141" s="11"/>
      <c r="N141" s="11"/>
    </row>
    <row r="142" spans="1:14" ht="24">
      <c r="A142" s="6"/>
      <c r="B142" s="7">
        <v>32</v>
      </c>
      <c r="C142" s="177">
        <v>40617</v>
      </c>
      <c r="D142" s="5">
        <v>94.48</v>
      </c>
      <c r="E142" s="5">
        <v>0.585</v>
      </c>
      <c r="F142" s="53">
        <f t="shared" si="23"/>
        <v>0.050544</v>
      </c>
      <c r="G142" s="5">
        <f t="shared" si="26"/>
        <v>26.20528333333333</v>
      </c>
      <c r="H142" s="53">
        <f t="shared" si="27"/>
        <v>1.3245198407999998</v>
      </c>
      <c r="I142" s="7" t="s">
        <v>81</v>
      </c>
      <c r="J142" s="5">
        <v>38.64897</v>
      </c>
      <c r="K142" s="5">
        <v>27.2056</v>
      </c>
      <c r="L142" s="5">
        <v>12.76128</v>
      </c>
      <c r="M142" s="11"/>
      <c r="N142" s="11"/>
    </row>
    <row r="143" spans="1:14" ht="24.75" thickBot="1">
      <c r="A143" s="78"/>
      <c r="B143" s="61">
        <v>33</v>
      </c>
      <c r="C143" s="178">
        <v>40625</v>
      </c>
      <c r="D143" s="62">
        <v>94.64</v>
      </c>
      <c r="E143" s="62">
        <v>10.296</v>
      </c>
      <c r="F143" s="63">
        <f t="shared" si="23"/>
        <v>0.8895744</v>
      </c>
      <c r="G143" s="62">
        <f t="shared" si="26"/>
        <v>20.625110000000003</v>
      </c>
      <c r="H143" s="63">
        <f t="shared" si="27"/>
        <v>18.347569853184</v>
      </c>
      <c r="I143" s="61" t="s">
        <v>82</v>
      </c>
      <c r="J143" s="62">
        <v>25.43565</v>
      </c>
      <c r="K143" s="62">
        <v>24.29744</v>
      </c>
      <c r="L143" s="62">
        <v>12.14224</v>
      </c>
      <c r="M143" s="11"/>
      <c r="N143" s="11"/>
    </row>
    <row r="144" spans="1:14" ht="24">
      <c r="A144" s="6"/>
      <c r="B144" s="7">
        <v>1</v>
      </c>
      <c r="C144" s="177">
        <v>19821</v>
      </c>
      <c r="D144" s="5">
        <v>94.45</v>
      </c>
      <c r="E144" s="5">
        <v>2.443</v>
      </c>
      <c r="F144" s="53">
        <f t="shared" si="23"/>
        <v>0.21107520000000002</v>
      </c>
      <c r="G144" s="5">
        <f t="shared" si="26"/>
        <v>111.92683666666666</v>
      </c>
      <c r="H144" s="53">
        <f t="shared" si="27"/>
        <v>23.624979434784</v>
      </c>
      <c r="I144" s="77" t="s">
        <v>112</v>
      </c>
      <c r="J144" s="5">
        <v>96.29273</v>
      </c>
      <c r="K144" s="5">
        <v>138.27321</v>
      </c>
      <c r="L144" s="5">
        <v>101.21457</v>
      </c>
      <c r="M144" s="11"/>
      <c r="N144" s="11"/>
    </row>
    <row r="145" spans="1:14" ht="24">
      <c r="A145" s="6"/>
      <c r="B145" s="7">
        <v>2</v>
      </c>
      <c r="C145" s="177">
        <v>19839</v>
      </c>
      <c r="D145" s="5">
        <v>94.88</v>
      </c>
      <c r="E145" s="5">
        <v>43.626</v>
      </c>
      <c r="F145" s="53">
        <f t="shared" si="23"/>
        <v>3.7692864</v>
      </c>
      <c r="G145" s="5">
        <f t="shared" si="26"/>
        <v>126.08681000000001</v>
      </c>
      <c r="H145" s="53">
        <f t="shared" si="27"/>
        <v>475.25729815238407</v>
      </c>
      <c r="I145" s="7" t="s">
        <v>122</v>
      </c>
      <c r="J145" s="5">
        <v>139.45566</v>
      </c>
      <c r="K145" s="5">
        <v>139.88777</v>
      </c>
      <c r="L145" s="5">
        <v>98.917</v>
      </c>
      <c r="M145" s="11"/>
      <c r="N145" s="11"/>
    </row>
    <row r="146" spans="1:14" ht="24">
      <c r="A146" s="6"/>
      <c r="B146" s="7">
        <v>3</v>
      </c>
      <c r="C146" s="177">
        <v>19842</v>
      </c>
      <c r="D146" s="5">
        <v>95.4</v>
      </c>
      <c r="E146" s="5">
        <v>86.635</v>
      </c>
      <c r="F146" s="53">
        <f t="shared" si="23"/>
        <v>7.485264000000001</v>
      </c>
      <c r="G146" s="5">
        <f t="shared" si="26"/>
        <v>117.49321333333334</v>
      </c>
      <c r="H146" s="53">
        <f t="shared" si="27"/>
        <v>879.4677200083202</v>
      </c>
      <c r="I146" s="7" t="s">
        <v>114</v>
      </c>
      <c r="J146" s="5">
        <v>119.78289</v>
      </c>
      <c r="K146" s="5">
        <v>104.37723</v>
      </c>
      <c r="L146" s="5">
        <v>128.31952</v>
      </c>
      <c r="M146" s="11"/>
      <c r="N146" s="11"/>
    </row>
    <row r="147" spans="1:14" ht="24">
      <c r="A147" s="6"/>
      <c r="B147" s="7">
        <v>4</v>
      </c>
      <c r="C147" s="177">
        <v>19848</v>
      </c>
      <c r="D147" s="5">
        <v>96.02</v>
      </c>
      <c r="E147" s="5">
        <v>135.842</v>
      </c>
      <c r="F147" s="53">
        <f t="shared" si="23"/>
        <v>11.7367488</v>
      </c>
      <c r="G147" s="5">
        <f t="shared" si="26"/>
        <v>313.26837666666665</v>
      </c>
      <c r="H147" s="53">
        <f t="shared" si="27"/>
        <v>3676.752243920448</v>
      </c>
      <c r="I147" s="7" t="s">
        <v>115</v>
      </c>
      <c r="J147" s="5">
        <v>300.76029</v>
      </c>
      <c r="K147" s="5">
        <v>311.12586</v>
      </c>
      <c r="L147" s="5">
        <v>327.91898</v>
      </c>
      <c r="M147" s="11"/>
      <c r="N147" s="11"/>
    </row>
    <row r="148" spans="1:14" ht="24">
      <c r="A148" s="6"/>
      <c r="B148" s="7">
        <v>5</v>
      </c>
      <c r="C148" s="177">
        <v>19857</v>
      </c>
      <c r="D148" s="5">
        <v>99.69</v>
      </c>
      <c r="E148" s="5">
        <v>629.463</v>
      </c>
      <c r="F148" s="53">
        <f t="shared" si="23"/>
        <v>54.3856032</v>
      </c>
      <c r="G148" s="5">
        <f t="shared" si="26"/>
        <v>1393.4697033333334</v>
      </c>
      <c r="H148" s="53">
        <f t="shared" si="27"/>
        <v>75784.6903567084</v>
      </c>
      <c r="I148" s="7" t="s">
        <v>123</v>
      </c>
      <c r="J148" s="5">
        <v>1448.37968</v>
      </c>
      <c r="K148" s="5">
        <v>1468.91953</v>
      </c>
      <c r="L148" s="5">
        <v>1263.1099</v>
      </c>
      <c r="M148" s="11"/>
      <c r="N148" s="11"/>
    </row>
    <row r="149" spans="1:14" ht="24">
      <c r="A149" s="6"/>
      <c r="B149" s="7">
        <v>6</v>
      </c>
      <c r="C149" s="177">
        <v>19864</v>
      </c>
      <c r="D149" s="5">
        <v>97.67</v>
      </c>
      <c r="E149" s="5">
        <v>310.66</v>
      </c>
      <c r="F149" s="53">
        <f t="shared" si="23"/>
        <v>26.841024000000004</v>
      </c>
      <c r="G149" s="5">
        <f t="shared" si="26"/>
        <v>301.44606000000005</v>
      </c>
      <c r="H149" s="53">
        <f t="shared" si="27"/>
        <v>8091.120931165443</v>
      </c>
      <c r="I149" s="7" t="s">
        <v>117</v>
      </c>
      <c r="J149" s="5">
        <v>302.68214</v>
      </c>
      <c r="K149" s="5">
        <v>306.36808</v>
      </c>
      <c r="L149" s="5">
        <v>295.28796</v>
      </c>
      <c r="M149" s="11"/>
      <c r="N149" s="11"/>
    </row>
    <row r="150" spans="1:14" ht="24">
      <c r="A150" s="6"/>
      <c r="B150" s="7">
        <v>7</v>
      </c>
      <c r="C150" s="177">
        <v>40703</v>
      </c>
      <c r="D150" s="5">
        <v>97.83</v>
      </c>
      <c r="E150" s="5">
        <v>353.963</v>
      </c>
      <c r="F150" s="53">
        <f t="shared" si="23"/>
        <v>30.582403200000005</v>
      </c>
      <c r="G150" s="5">
        <f t="shared" si="26"/>
        <v>348.10731000000004</v>
      </c>
      <c r="H150" s="53">
        <f t="shared" si="27"/>
        <v>10645.958111287395</v>
      </c>
      <c r="I150" s="7" t="s">
        <v>94</v>
      </c>
      <c r="J150" s="5">
        <v>302.20012</v>
      </c>
      <c r="K150" s="5">
        <v>315.44513</v>
      </c>
      <c r="L150" s="5">
        <v>426.67668</v>
      </c>
      <c r="M150" s="11"/>
      <c r="N150" s="11"/>
    </row>
    <row r="151" spans="1:14" ht="24">
      <c r="A151" s="6"/>
      <c r="B151" s="7">
        <v>8</v>
      </c>
      <c r="C151" s="177">
        <v>40715</v>
      </c>
      <c r="D151" s="5">
        <v>95.07</v>
      </c>
      <c r="E151" s="5">
        <v>61.999</v>
      </c>
      <c r="F151" s="53">
        <f t="shared" si="23"/>
        <v>5.356713600000001</v>
      </c>
      <c r="G151" s="5">
        <f t="shared" si="26"/>
        <v>249.69810333333336</v>
      </c>
      <c r="H151" s="53">
        <f t="shared" si="27"/>
        <v>1337.5612260198723</v>
      </c>
      <c r="I151" s="7" t="s">
        <v>95</v>
      </c>
      <c r="J151" s="5">
        <v>269.58841</v>
      </c>
      <c r="K151" s="5">
        <v>244.76194</v>
      </c>
      <c r="L151" s="5">
        <v>234.74396</v>
      </c>
      <c r="M151" s="11"/>
      <c r="N151" s="11"/>
    </row>
    <row r="152" spans="1:14" ht="24">
      <c r="A152" s="6"/>
      <c r="B152" s="7">
        <v>9</v>
      </c>
      <c r="C152" s="177">
        <v>40723</v>
      </c>
      <c r="D152" s="5">
        <v>102.3</v>
      </c>
      <c r="E152" s="5">
        <v>1222.028</v>
      </c>
      <c r="F152" s="53">
        <f t="shared" si="23"/>
        <v>105.5832192</v>
      </c>
      <c r="G152" s="5">
        <f t="shared" si="26"/>
        <v>594.5683166666666</v>
      </c>
      <c r="H152" s="53">
        <f t="shared" si="27"/>
        <v>62776.43690799168</v>
      </c>
      <c r="I152" s="7" t="s">
        <v>96</v>
      </c>
      <c r="J152" s="5">
        <v>569.88623</v>
      </c>
      <c r="K152" s="5">
        <v>560.29736</v>
      </c>
      <c r="L152" s="5">
        <v>653.52136</v>
      </c>
      <c r="M152" s="11"/>
      <c r="N152" s="11"/>
    </row>
    <row r="153" spans="1:14" ht="24">
      <c r="A153" s="6"/>
      <c r="B153" s="7">
        <v>10</v>
      </c>
      <c r="C153" s="79">
        <v>19913</v>
      </c>
      <c r="D153" s="5">
        <v>95.77</v>
      </c>
      <c r="E153" s="5">
        <v>129.14</v>
      </c>
      <c r="F153" s="53">
        <f t="shared" si="23"/>
        <v>11.157696</v>
      </c>
      <c r="G153" s="5">
        <f t="shared" si="26"/>
        <v>414.53905000000003</v>
      </c>
      <c r="H153" s="53">
        <f t="shared" si="27"/>
        <v>4625.3007000288</v>
      </c>
      <c r="I153" s="7" t="s">
        <v>97</v>
      </c>
      <c r="J153" s="5">
        <v>247.91985</v>
      </c>
      <c r="K153" s="5">
        <v>255.13331</v>
      </c>
      <c r="L153" s="5">
        <v>740.56399</v>
      </c>
      <c r="M153" s="11"/>
      <c r="N153" s="11"/>
    </row>
    <row r="154" spans="1:14" ht="24">
      <c r="A154" s="6"/>
      <c r="B154" s="7">
        <v>11</v>
      </c>
      <c r="C154" s="79">
        <v>19923</v>
      </c>
      <c r="D154" s="5">
        <v>100.28</v>
      </c>
      <c r="E154" s="5">
        <v>796.972</v>
      </c>
      <c r="F154" s="53">
        <f t="shared" si="23"/>
        <v>68.8583808</v>
      </c>
      <c r="G154" s="5">
        <f t="shared" si="26"/>
        <v>677.2784566666668</v>
      </c>
      <c r="H154" s="53">
        <f t="shared" si="27"/>
        <v>46636.29787678964</v>
      </c>
      <c r="I154" s="7" t="s">
        <v>98</v>
      </c>
      <c r="J154" s="5">
        <v>639.20935</v>
      </c>
      <c r="K154" s="5">
        <v>605.44117</v>
      </c>
      <c r="L154" s="5">
        <v>787.18485</v>
      </c>
      <c r="M154" s="11"/>
      <c r="N154" s="11"/>
    </row>
    <row r="155" spans="1:14" ht="24">
      <c r="A155" s="6"/>
      <c r="B155" s="7">
        <v>12</v>
      </c>
      <c r="C155" s="79">
        <v>19933</v>
      </c>
      <c r="D155" s="5">
        <v>96.47</v>
      </c>
      <c r="E155" s="5">
        <v>201.754</v>
      </c>
      <c r="F155" s="53">
        <f t="shared" si="23"/>
        <v>17.4315456</v>
      </c>
      <c r="G155" s="5">
        <f t="shared" si="26"/>
        <v>262.79528</v>
      </c>
      <c r="H155" s="53">
        <f t="shared" si="27"/>
        <v>4580.927906784767</v>
      </c>
      <c r="I155" s="7" t="s">
        <v>99</v>
      </c>
      <c r="J155" s="5">
        <v>283.46724</v>
      </c>
      <c r="K155" s="5">
        <v>236.46724</v>
      </c>
      <c r="L155" s="5">
        <v>268.45136</v>
      </c>
      <c r="M155" s="11"/>
      <c r="N155" s="11"/>
    </row>
    <row r="156" spans="1:14" ht="24">
      <c r="A156" s="6"/>
      <c r="B156" s="7">
        <v>13</v>
      </c>
      <c r="C156" s="79">
        <v>19941</v>
      </c>
      <c r="D156" s="5">
        <v>104.45</v>
      </c>
      <c r="E156" s="5">
        <v>1834.684</v>
      </c>
      <c r="F156" s="53">
        <f t="shared" si="23"/>
        <v>158.51669760000001</v>
      </c>
      <c r="G156" s="5">
        <f t="shared" si="26"/>
        <v>353.9782533333334</v>
      </c>
      <c r="H156" s="53">
        <f t="shared" si="27"/>
        <v>56111.46374061621</v>
      </c>
      <c r="I156" s="7" t="s">
        <v>100</v>
      </c>
      <c r="J156" s="5">
        <v>335.64766</v>
      </c>
      <c r="K156" s="5">
        <v>343.67263</v>
      </c>
      <c r="L156" s="5">
        <v>382.61447</v>
      </c>
      <c r="M156" s="11"/>
      <c r="N156" s="11"/>
    </row>
    <row r="157" spans="1:14" ht="24">
      <c r="A157" s="6"/>
      <c r="B157" s="7">
        <v>14</v>
      </c>
      <c r="C157" s="79">
        <v>19951</v>
      </c>
      <c r="D157" s="5">
        <v>102.51</v>
      </c>
      <c r="E157" s="5">
        <v>1330.878</v>
      </c>
      <c r="F157" s="53">
        <f t="shared" si="23"/>
        <v>114.9878592</v>
      </c>
      <c r="G157" s="5">
        <f t="shared" si="26"/>
        <v>515.4481066666667</v>
      </c>
      <c r="H157" s="53">
        <f t="shared" si="27"/>
        <v>59270.27431429325</v>
      </c>
      <c r="I157" s="7" t="s">
        <v>101</v>
      </c>
      <c r="J157" s="5">
        <v>489.42166</v>
      </c>
      <c r="K157" s="5">
        <v>507.5846</v>
      </c>
      <c r="L157" s="5">
        <v>549.33806</v>
      </c>
      <c r="M157" s="11"/>
      <c r="N157" s="11"/>
    </row>
    <row r="158" spans="1:14" ht="24">
      <c r="A158" s="6"/>
      <c r="B158" s="7">
        <v>15</v>
      </c>
      <c r="C158" s="79">
        <v>19961</v>
      </c>
      <c r="D158" s="5">
        <v>98.55</v>
      </c>
      <c r="E158" s="5">
        <v>490.558</v>
      </c>
      <c r="F158" s="53">
        <f t="shared" si="23"/>
        <v>42.3842112</v>
      </c>
      <c r="G158" s="5">
        <f t="shared" si="26"/>
        <v>404.12803333333335</v>
      </c>
      <c r="H158" s="53">
        <f t="shared" si="27"/>
        <v>17128.647916640643</v>
      </c>
      <c r="I158" s="7" t="s">
        <v>102</v>
      </c>
      <c r="J158" s="5">
        <v>394.1491</v>
      </c>
      <c r="K158" s="5">
        <v>357.19204</v>
      </c>
      <c r="L158" s="5">
        <v>461.04296</v>
      </c>
      <c r="M158" s="11"/>
      <c r="N158" s="11"/>
    </row>
    <row r="159" spans="1:14" ht="24">
      <c r="A159" s="6"/>
      <c r="B159" s="7">
        <v>16</v>
      </c>
      <c r="C159" s="79">
        <v>19975</v>
      </c>
      <c r="D159" s="5">
        <v>98.8</v>
      </c>
      <c r="E159" s="5">
        <v>597.965</v>
      </c>
      <c r="F159" s="53">
        <f t="shared" si="23"/>
        <v>51.664176000000005</v>
      </c>
      <c r="G159" s="5">
        <f t="shared" si="26"/>
        <v>586.7410233333334</v>
      </c>
      <c r="H159" s="53">
        <f t="shared" si="27"/>
        <v>30313.491495913444</v>
      </c>
      <c r="I159" s="7" t="s">
        <v>103</v>
      </c>
      <c r="J159" s="5">
        <v>597.91749</v>
      </c>
      <c r="K159" s="5">
        <v>582.58495</v>
      </c>
      <c r="L159" s="5">
        <v>579.72063</v>
      </c>
      <c r="M159" s="11"/>
      <c r="N159" s="11"/>
    </row>
    <row r="160" spans="1:14" ht="24">
      <c r="A160" s="6"/>
      <c r="B160" s="7">
        <v>17</v>
      </c>
      <c r="C160" s="79">
        <v>19982</v>
      </c>
      <c r="D160" s="5">
        <v>100.67</v>
      </c>
      <c r="E160" s="5">
        <v>883.513</v>
      </c>
      <c r="F160" s="53">
        <f t="shared" si="23"/>
        <v>76.33552320000001</v>
      </c>
      <c r="G160" s="5">
        <f t="shared" si="26"/>
        <v>480.5963166666667</v>
      </c>
      <c r="H160" s="53">
        <f t="shared" si="27"/>
        <v>36686.571280742886</v>
      </c>
      <c r="I160" s="7" t="s">
        <v>104</v>
      </c>
      <c r="J160" s="5">
        <v>491.72386</v>
      </c>
      <c r="K160" s="5">
        <v>478.6614</v>
      </c>
      <c r="L160" s="5">
        <v>471.40369</v>
      </c>
      <c r="M160" s="11"/>
      <c r="N160" s="11"/>
    </row>
    <row r="161" spans="1:14" ht="24">
      <c r="A161" s="6"/>
      <c r="B161" s="7">
        <v>18</v>
      </c>
      <c r="C161" s="79">
        <v>19994</v>
      </c>
      <c r="D161" s="5">
        <v>97.37</v>
      </c>
      <c r="E161" s="5">
        <v>339.822</v>
      </c>
      <c r="F161" s="53">
        <f t="shared" si="23"/>
        <v>29.360620800000003</v>
      </c>
      <c r="G161" s="5">
        <f t="shared" si="26"/>
        <v>257.78241333333335</v>
      </c>
      <c r="H161" s="53">
        <f t="shared" si="27"/>
        <v>7568.651686788865</v>
      </c>
      <c r="I161" s="7" t="s">
        <v>105</v>
      </c>
      <c r="J161" s="5">
        <v>265.60895</v>
      </c>
      <c r="K161" s="5">
        <v>256.37529</v>
      </c>
      <c r="L161" s="5">
        <v>251.363</v>
      </c>
      <c r="M161" s="11"/>
      <c r="N161" s="11"/>
    </row>
    <row r="162" spans="1:14" ht="24">
      <c r="A162" s="6"/>
      <c r="B162" s="7">
        <v>19</v>
      </c>
      <c r="C162" s="79">
        <v>20001</v>
      </c>
      <c r="D162" s="5">
        <v>101.4</v>
      </c>
      <c r="E162" s="5">
        <v>1260.968</v>
      </c>
      <c r="F162" s="53">
        <f t="shared" si="23"/>
        <v>108.94763520000001</v>
      </c>
      <c r="G162" s="5">
        <f t="shared" si="26"/>
        <v>501.1486</v>
      </c>
      <c r="H162" s="53">
        <f t="shared" si="27"/>
        <v>54598.954853790725</v>
      </c>
      <c r="I162" s="7" t="s">
        <v>106</v>
      </c>
      <c r="J162" s="5">
        <v>455.25436</v>
      </c>
      <c r="K162" s="5">
        <v>558.62733</v>
      </c>
      <c r="L162" s="5">
        <v>489.56411</v>
      </c>
      <c r="M162" s="11"/>
      <c r="N162" s="11"/>
    </row>
    <row r="163" spans="1:14" ht="24">
      <c r="A163" s="6"/>
      <c r="B163" s="7">
        <v>20</v>
      </c>
      <c r="C163" s="79">
        <v>20011</v>
      </c>
      <c r="D163" s="5">
        <v>97.1</v>
      </c>
      <c r="E163" s="5">
        <v>297.54</v>
      </c>
      <c r="F163" s="53">
        <f t="shared" si="23"/>
        <v>25.707456000000004</v>
      </c>
      <c r="G163" s="5">
        <f t="shared" si="26"/>
        <v>208.80951333333334</v>
      </c>
      <c r="H163" s="53">
        <f t="shared" si="27"/>
        <v>5367.9613763980815</v>
      </c>
      <c r="I163" s="7" t="s">
        <v>107</v>
      </c>
      <c r="J163" s="5">
        <v>236.33983</v>
      </c>
      <c r="K163" s="5">
        <v>237.89844</v>
      </c>
      <c r="L163" s="5">
        <v>152.19027</v>
      </c>
      <c r="M163" s="11"/>
      <c r="N163" s="11"/>
    </row>
    <row r="164" spans="1:14" ht="24">
      <c r="A164" s="6"/>
      <c r="B164" s="7">
        <v>21</v>
      </c>
      <c r="C164" s="79">
        <v>20022</v>
      </c>
      <c r="D164" s="5">
        <v>95.78</v>
      </c>
      <c r="E164" s="5">
        <v>131.849</v>
      </c>
      <c r="F164" s="53">
        <f t="shared" si="23"/>
        <v>11.3917536</v>
      </c>
      <c r="G164" s="5">
        <f t="shared" si="26"/>
        <v>85.18802</v>
      </c>
      <c r="H164" s="53">
        <f t="shared" si="27"/>
        <v>970.4409335118719</v>
      </c>
      <c r="I164" s="7" t="s">
        <v>108</v>
      </c>
      <c r="J164" s="5">
        <v>97.89232</v>
      </c>
      <c r="K164" s="5">
        <v>92.33296</v>
      </c>
      <c r="L164" s="5">
        <v>65.33878</v>
      </c>
      <c r="M164" s="11"/>
      <c r="N164" s="11"/>
    </row>
    <row r="165" spans="1:14" ht="24">
      <c r="A165" s="6"/>
      <c r="B165" s="7">
        <v>22</v>
      </c>
      <c r="C165" s="79">
        <v>20043</v>
      </c>
      <c r="D165" s="5">
        <v>95.13</v>
      </c>
      <c r="E165" s="5">
        <v>63.853</v>
      </c>
      <c r="F165" s="53">
        <f t="shared" si="23"/>
        <v>5.5168992</v>
      </c>
      <c r="G165" s="5">
        <f t="shared" si="26"/>
        <v>26.725293333333337</v>
      </c>
      <c r="H165" s="53">
        <f t="shared" si="27"/>
        <v>147.44074941043203</v>
      </c>
      <c r="I165" s="7" t="s">
        <v>109</v>
      </c>
      <c r="J165" s="5">
        <v>18.45795</v>
      </c>
      <c r="K165" s="5">
        <v>31.49188</v>
      </c>
      <c r="L165" s="5">
        <v>30.22605</v>
      </c>
      <c r="M165" s="11"/>
      <c r="N165" s="11"/>
    </row>
    <row r="166" spans="1:14" ht="24">
      <c r="A166" s="6"/>
      <c r="B166" s="7">
        <v>23</v>
      </c>
      <c r="C166" s="79">
        <v>20051</v>
      </c>
      <c r="D166" s="5">
        <v>95.03</v>
      </c>
      <c r="E166" s="5">
        <v>52.196</v>
      </c>
      <c r="F166" s="53">
        <f t="shared" si="23"/>
        <v>4.5097344</v>
      </c>
      <c r="G166" s="5">
        <f t="shared" si="26"/>
        <v>17.847186666666666</v>
      </c>
      <c r="H166" s="53">
        <f t="shared" si="27"/>
        <v>80.486071653888</v>
      </c>
      <c r="I166" s="7" t="s">
        <v>110</v>
      </c>
      <c r="J166" s="5">
        <v>4.77473</v>
      </c>
      <c r="K166" s="5">
        <v>21.09778</v>
      </c>
      <c r="L166" s="5">
        <v>27.66905</v>
      </c>
      <c r="M166" s="11"/>
      <c r="N166" s="11"/>
    </row>
    <row r="167" spans="1:14" ht="24">
      <c r="A167" s="6"/>
      <c r="B167" s="7">
        <v>24</v>
      </c>
      <c r="C167" s="79">
        <v>20057</v>
      </c>
      <c r="D167" s="5">
        <v>94.88</v>
      </c>
      <c r="E167" s="5">
        <v>36.966</v>
      </c>
      <c r="F167" s="53">
        <f t="shared" si="23"/>
        <v>3.1938624000000004</v>
      </c>
      <c r="G167" s="5">
        <f t="shared" si="26"/>
        <v>34.50636666666667</v>
      </c>
      <c r="H167" s="53">
        <f t="shared" si="27"/>
        <v>110.20858705728003</v>
      </c>
      <c r="I167" s="7" t="s">
        <v>118</v>
      </c>
      <c r="J167" s="5">
        <v>35.53689</v>
      </c>
      <c r="K167" s="5">
        <v>22.35687</v>
      </c>
      <c r="L167" s="5">
        <v>45.62534</v>
      </c>
      <c r="M167" s="11"/>
      <c r="N167" s="11"/>
    </row>
    <row r="168" spans="1:14" ht="24">
      <c r="A168" s="6"/>
      <c r="B168" s="7">
        <v>25</v>
      </c>
      <c r="C168" s="79">
        <v>20065</v>
      </c>
      <c r="D168" s="5">
        <v>94.76</v>
      </c>
      <c r="E168" s="5">
        <v>31.776</v>
      </c>
      <c r="F168" s="53">
        <f t="shared" si="23"/>
        <v>2.7454464</v>
      </c>
      <c r="G168" s="5">
        <f t="shared" si="26"/>
        <v>44.02524333333334</v>
      </c>
      <c r="H168" s="53">
        <f t="shared" si="27"/>
        <v>120.86894581862403</v>
      </c>
      <c r="I168" s="7" t="s">
        <v>119</v>
      </c>
      <c r="J168" s="5">
        <v>41.71223</v>
      </c>
      <c r="K168" s="5">
        <v>48.44055</v>
      </c>
      <c r="L168" s="5">
        <v>41.92295</v>
      </c>
      <c r="M168" s="11"/>
      <c r="N168" s="11"/>
    </row>
    <row r="169" spans="1:14" ht="24">
      <c r="A169" s="6"/>
      <c r="B169" s="7">
        <v>26</v>
      </c>
      <c r="C169" s="79">
        <v>20073</v>
      </c>
      <c r="D169" s="5">
        <v>94.64</v>
      </c>
      <c r="E169" s="5">
        <v>19.516</v>
      </c>
      <c r="F169" s="53">
        <f t="shared" si="23"/>
        <v>1.6861823999999999</v>
      </c>
      <c r="G169" s="5">
        <f t="shared" si="26"/>
        <v>21.64131666666667</v>
      </c>
      <c r="H169" s="53">
        <f t="shared" si="27"/>
        <v>36.49120727616</v>
      </c>
      <c r="I169" s="7" t="s">
        <v>120</v>
      </c>
      <c r="J169" s="5">
        <v>32.07527</v>
      </c>
      <c r="K169" s="5">
        <v>14.72031</v>
      </c>
      <c r="L169" s="5">
        <v>18.12837</v>
      </c>
      <c r="M169" s="11"/>
      <c r="N169" s="11"/>
    </row>
    <row r="170" spans="1:14" ht="24">
      <c r="A170" s="6"/>
      <c r="B170" s="7">
        <v>27</v>
      </c>
      <c r="C170" s="79">
        <v>20080</v>
      </c>
      <c r="D170" s="5">
        <v>94.46</v>
      </c>
      <c r="E170" s="5">
        <v>17.721</v>
      </c>
      <c r="F170" s="53">
        <f t="shared" si="23"/>
        <v>1.5310944000000002</v>
      </c>
      <c r="G170" s="5">
        <f t="shared" si="26"/>
        <v>46.01048333333333</v>
      </c>
      <c r="H170" s="53">
        <f t="shared" si="27"/>
        <v>70.44639337296</v>
      </c>
      <c r="I170" s="7" t="s">
        <v>121</v>
      </c>
      <c r="J170" s="5">
        <v>79.89889</v>
      </c>
      <c r="K170" s="5">
        <v>24.37079</v>
      </c>
      <c r="L170" s="5">
        <v>33.76177</v>
      </c>
      <c r="M170" s="11"/>
      <c r="N170" s="11"/>
    </row>
    <row r="171" spans="1:14" ht="24">
      <c r="A171" s="6"/>
      <c r="B171" s="7">
        <v>28</v>
      </c>
      <c r="C171" s="79">
        <v>20094</v>
      </c>
      <c r="D171" s="5">
        <v>94.38</v>
      </c>
      <c r="E171" s="5">
        <v>12.288</v>
      </c>
      <c r="F171" s="53">
        <f t="shared" si="23"/>
        <v>1.0616832</v>
      </c>
      <c r="G171" s="5">
        <f t="shared" si="26"/>
        <v>19.799419999999998</v>
      </c>
      <c r="H171" s="53">
        <f t="shared" si="27"/>
        <v>21.020711583744</v>
      </c>
      <c r="I171" s="7" t="s">
        <v>77</v>
      </c>
      <c r="J171" s="5">
        <v>9.09879</v>
      </c>
      <c r="K171" s="5">
        <v>21.71216</v>
      </c>
      <c r="L171" s="5">
        <v>28.58731</v>
      </c>
      <c r="M171" s="11"/>
      <c r="N171" s="11"/>
    </row>
    <row r="172" spans="1:14" ht="24">
      <c r="A172" s="6"/>
      <c r="B172" s="7">
        <v>29</v>
      </c>
      <c r="C172" s="79">
        <v>20102</v>
      </c>
      <c r="D172" s="5">
        <v>94.58</v>
      </c>
      <c r="E172" s="5">
        <v>10.65</v>
      </c>
      <c r="F172" s="53">
        <f t="shared" si="23"/>
        <v>0.9201600000000001</v>
      </c>
      <c r="G172" s="5">
        <f t="shared" si="26"/>
        <v>23.578676666666667</v>
      </c>
      <c r="H172" s="53">
        <f t="shared" si="27"/>
        <v>21.6961551216</v>
      </c>
      <c r="I172" s="7" t="s">
        <v>78</v>
      </c>
      <c r="J172" s="5">
        <v>23.33247</v>
      </c>
      <c r="K172" s="5">
        <v>30.16661</v>
      </c>
      <c r="L172" s="5">
        <v>17.23695</v>
      </c>
      <c r="M172" s="11"/>
      <c r="N172" s="11"/>
    </row>
    <row r="173" spans="1:14" ht="24">
      <c r="A173" s="6"/>
      <c r="B173" s="7">
        <v>30</v>
      </c>
      <c r="C173" s="79">
        <v>20115</v>
      </c>
      <c r="D173" s="5">
        <v>94.51</v>
      </c>
      <c r="E173" s="5">
        <v>9.157</v>
      </c>
      <c r="F173" s="53">
        <f t="shared" si="23"/>
        <v>0.7911648</v>
      </c>
      <c r="G173" s="5">
        <f t="shared" si="26"/>
        <v>31.117543333333334</v>
      </c>
      <c r="H173" s="53">
        <f t="shared" si="27"/>
        <v>24.619104947808</v>
      </c>
      <c r="I173" s="7" t="s">
        <v>79</v>
      </c>
      <c r="J173" s="5">
        <v>29.6749</v>
      </c>
      <c r="K173" s="5">
        <v>30.04679</v>
      </c>
      <c r="L173" s="5">
        <v>33.63094</v>
      </c>
      <c r="M173" s="11"/>
      <c r="N173" s="11"/>
    </row>
    <row r="174" spans="1:14" ht="24">
      <c r="A174" s="6"/>
      <c r="B174" s="7">
        <v>31</v>
      </c>
      <c r="C174" s="79">
        <v>20128</v>
      </c>
      <c r="D174" s="5">
        <v>94.53</v>
      </c>
      <c r="E174" s="5">
        <v>7.743</v>
      </c>
      <c r="F174" s="53">
        <f t="shared" si="23"/>
        <v>0.6689952</v>
      </c>
      <c r="G174" s="5">
        <f t="shared" si="26"/>
        <v>25.407913333333337</v>
      </c>
      <c r="H174" s="53">
        <f t="shared" si="27"/>
        <v>16.997772062016004</v>
      </c>
      <c r="I174" s="7" t="s">
        <v>80</v>
      </c>
      <c r="J174" s="5">
        <v>29.35218</v>
      </c>
      <c r="K174" s="5">
        <v>22.3878</v>
      </c>
      <c r="L174" s="5">
        <v>24.48376</v>
      </c>
      <c r="M174" s="11"/>
      <c r="N174" s="11"/>
    </row>
    <row r="175" spans="1:14" ht="24">
      <c r="A175" s="6"/>
      <c r="B175" s="7">
        <v>32</v>
      </c>
      <c r="C175" s="79">
        <v>20134</v>
      </c>
      <c r="D175" s="5">
        <v>94.48</v>
      </c>
      <c r="E175" s="5">
        <v>6.73</v>
      </c>
      <c r="F175" s="53">
        <f t="shared" si="23"/>
        <v>0.5814720000000001</v>
      </c>
      <c r="G175" s="5">
        <f t="shared" si="26"/>
        <v>19.544173333333337</v>
      </c>
      <c r="H175" s="53">
        <f t="shared" si="27"/>
        <v>11.364389556480004</v>
      </c>
      <c r="I175" s="7" t="s">
        <v>81</v>
      </c>
      <c r="J175" s="5">
        <v>15.17376</v>
      </c>
      <c r="K175" s="5">
        <v>33.25988</v>
      </c>
      <c r="L175" s="5">
        <v>10.19888</v>
      </c>
      <c r="M175" s="11"/>
      <c r="N175" s="11"/>
    </row>
    <row r="176" spans="1:14" ht="24">
      <c r="A176" s="6"/>
      <c r="B176" s="7">
        <v>33</v>
      </c>
      <c r="C176" s="81" t="s">
        <v>124</v>
      </c>
      <c r="D176" s="5">
        <v>94.38</v>
      </c>
      <c r="E176" s="5">
        <v>3.513</v>
      </c>
      <c r="F176" s="53">
        <f t="shared" si="23"/>
        <v>0.3035232</v>
      </c>
      <c r="G176" s="5">
        <f t="shared" si="26"/>
        <v>7.801923333333334</v>
      </c>
      <c r="H176" s="53">
        <f t="shared" si="27"/>
        <v>2.3680647362880003</v>
      </c>
      <c r="I176" s="7" t="s">
        <v>82</v>
      </c>
      <c r="J176" s="5">
        <v>2.46376</v>
      </c>
      <c r="K176" s="5">
        <v>9.30508</v>
      </c>
      <c r="L176" s="5">
        <v>11.63693</v>
      </c>
      <c r="M176" s="11"/>
      <c r="N176" s="11"/>
    </row>
    <row r="177" spans="1:14" ht="24">
      <c r="A177" s="6"/>
      <c r="B177" s="7">
        <v>34</v>
      </c>
      <c r="C177" s="79">
        <v>20163</v>
      </c>
      <c r="D177" s="5">
        <v>94.65</v>
      </c>
      <c r="E177" s="5">
        <v>14.45</v>
      </c>
      <c r="F177" s="53">
        <f t="shared" si="23"/>
        <v>1.24848</v>
      </c>
      <c r="G177" s="5">
        <f t="shared" si="26"/>
        <v>69.57634999999999</v>
      </c>
      <c r="H177" s="53">
        <f t="shared" si="27"/>
        <v>86.86468144799998</v>
      </c>
      <c r="I177" s="7" t="s">
        <v>83</v>
      </c>
      <c r="J177" s="5">
        <v>91.74767</v>
      </c>
      <c r="K177" s="5">
        <v>65.06506</v>
      </c>
      <c r="L177" s="5">
        <v>51.91632</v>
      </c>
      <c r="M177" s="11"/>
      <c r="N177" s="11"/>
    </row>
    <row r="178" spans="1:14" ht="24">
      <c r="A178" s="6"/>
      <c r="B178" s="7">
        <v>35</v>
      </c>
      <c r="C178" s="79">
        <v>20170</v>
      </c>
      <c r="D178" s="5">
        <v>94.6</v>
      </c>
      <c r="E178" s="5">
        <v>11.975</v>
      </c>
      <c r="F178" s="53">
        <f t="shared" si="23"/>
        <v>1.03464</v>
      </c>
      <c r="G178" s="5">
        <f t="shared" si="26"/>
        <v>54.28092</v>
      </c>
      <c r="H178" s="53">
        <f t="shared" si="27"/>
        <v>56.1612110688</v>
      </c>
      <c r="I178" s="7" t="s">
        <v>84</v>
      </c>
      <c r="J178" s="5">
        <v>49.17441</v>
      </c>
      <c r="K178" s="5">
        <v>51.76801</v>
      </c>
      <c r="L178" s="5">
        <v>61.90034</v>
      </c>
      <c r="M178" s="11"/>
      <c r="N178" s="11"/>
    </row>
    <row r="179" spans="1:15" ht="24.75" thickBot="1">
      <c r="A179" s="78"/>
      <c r="B179" s="61">
        <v>36</v>
      </c>
      <c r="C179" s="80">
        <v>20178</v>
      </c>
      <c r="D179" s="62">
        <v>94.26</v>
      </c>
      <c r="E179" s="62">
        <v>3.463</v>
      </c>
      <c r="F179" s="63">
        <f t="shared" si="23"/>
        <v>0.2992032</v>
      </c>
      <c r="G179" s="62">
        <f t="shared" si="26"/>
        <v>71.99313666666666</v>
      </c>
      <c r="H179" s="63">
        <f t="shared" si="27"/>
        <v>21.540576868703997</v>
      </c>
      <c r="I179" s="61" t="s">
        <v>85</v>
      </c>
      <c r="J179" s="62">
        <v>50.19099</v>
      </c>
      <c r="K179" s="62">
        <v>71.79896</v>
      </c>
      <c r="L179" s="62">
        <v>93.98946</v>
      </c>
      <c r="M179" s="82"/>
      <c r="N179" s="82"/>
      <c r="O179" s="78"/>
    </row>
    <row r="180" spans="1:14" ht="24">
      <c r="A180" s="6"/>
      <c r="B180" s="7">
        <v>1</v>
      </c>
      <c r="C180" s="79">
        <v>20183</v>
      </c>
      <c r="D180" s="5">
        <v>94.48</v>
      </c>
      <c r="E180" s="5">
        <v>4.473</v>
      </c>
      <c r="F180" s="53">
        <f t="shared" si="23"/>
        <v>0.3864672</v>
      </c>
      <c r="G180" s="5">
        <f t="shared" si="26"/>
        <v>280.53842</v>
      </c>
      <c r="H180" s="53">
        <f t="shared" si="27"/>
        <v>108.41889766982399</v>
      </c>
      <c r="I180" s="77" t="s">
        <v>112</v>
      </c>
      <c r="J180" s="5">
        <v>263.76378</v>
      </c>
      <c r="K180" s="5">
        <v>310.05001</v>
      </c>
      <c r="L180" s="5">
        <v>267.80147</v>
      </c>
      <c r="M180" s="11"/>
      <c r="N180" s="11"/>
    </row>
    <row r="181" spans="1:14" ht="24">
      <c r="A181" s="6"/>
      <c r="B181" s="7">
        <v>2</v>
      </c>
      <c r="C181" s="79">
        <v>20198</v>
      </c>
      <c r="D181" s="5">
        <v>94.48</v>
      </c>
      <c r="E181" s="5">
        <v>5.537</v>
      </c>
      <c r="F181" s="53">
        <f t="shared" si="23"/>
        <v>0.4783968</v>
      </c>
      <c r="G181" s="5">
        <f t="shared" si="26"/>
        <v>222.19232666666667</v>
      </c>
      <c r="H181" s="53">
        <f t="shared" si="27"/>
        <v>106.296098061888</v>
      </c>
      <c r="I181" s="7" t="s">
        <v>122</v>
      </c>
      <c r="J181" s="5">
        <v>218.52577</v>
      </c>
      <c r="K181" s="5">
        <v>229.42329</v>
      </c>
      <c r="L181" s="5">
        <v>218.62792</v>
      </c>
      <c r="M181" s="11"/>
      <c r="N181" s="11"/>
    </row>
    <row r="182" spans="1:14" ht="24">
      <c r="A182" s="6"/>
      <c r="B182" s="7">
        <v>3</v>
      </c>
      <c r="C182" s="79">
        <v>20206</v>
      </c>
      <c r="D182" s="5">
        <v>94.44</v>
      </c>
      <c r="E182" s="5">
        <v>5.332</v>
      </c>
      <c r="F182" s="53">
        <f t="shared" si="23"/>
        <v>0.4606848</v>
      </c>
      <c r="G182" s="5">
        <f t="shared" si="26"/>
        <v>256.8099</v>
      </c>
      <c r="H182" s="53">
        <f t="shared" si="27"/>
        <v>118.30841741952001</v>
      </c>
      <c r="I182" s="7" t="s">
        <v>114</v>
      </c>
      <c r="J182" s="5">
        <v>257.05924</v>
      </c>
      <c r="K182" s="5">
        <v>277.90364</v>
      </c>
      <c r="L182" s="5">
        <v>235.46682</v>
      </c>
      <c r="M182" s="11"/>
      <c r="N182" s="11"/>
    </row>
    <row r="183" spans="1:14" ht="24">
      <c r="A183" s="6"/>
      <c r="B183" s="7">
        <v>4</v>
      </c>
      <c r="C183" s="79">
        <v>20219</v>
      </c>
      <c r="D183" s="5">
        <v>97.28</v>
      </c>
      <c r="E183" s="5">
        <v>275.37</v>
      </c>
      <c r="F183" s="53">
        <f t="shared" si="23"/>
        <v>23.791968</v>
      </c>
      <c r="G183" s="5">
        <f t="shared" si="26"/>
        <v>178.94643666666664</v>
      </c>
      <c r="H183" s="53">
        <f t="shared" si="27"/>
        <v>4257.487894887359</v>
      </c>
      <c r="I183" s="7" t="s">
        <v>115</v>
      </c>
      <c r="J183" s="5">
        <v>209.48693</v>
      </c>
      <c r="K183" s="5">
        <v>136.59058</v>
      </c>
      <c r="L183" s="5">
        <v>190.7618</v>
      </c>
      <c r="M183" s="11"/>
      <c r="N183" s="11"/>
    </row>
    <row r="184" spans="1:14" ht="24">
      <c r="A184" s="6"/>
      <c r="B184" s="7">
        <v>5</v>
      </c>
      <c r="C184" s="79">
        <v>20231</v>
      </c>
      <c r="D184" s="5">
        <v>95.21</v>
      </c>
      <c r="E184" s="5">
        <v>76.966</v>
      </c>
      <c r="F184" s="53">
        <f t="shared" si="23"/>
        <v>6.6498624</v>
      </c>
      <c r="G184" s="5">
        <f t="shared" si="26"/>
        <v>157.28566</v>
      </c>
      <c r="H184" s="53">
        <f t="shared" si="27"/>
        <v>1045.927996493184</v>
      </c>
      <c r="I184" s="7" t="s">
        <v>123</v>
      </c>
      <c r="J184" s="5">
        <v>116.99409</v>
      </c>
      <c r="K184" s="5">
        <v>184.81823</v>
      </c>
      <c r="L184" s="5">
        <v>170.04466</v>
      </c>
      <c r="M184" s="11"/>
      <c r="N184" s="11"/>
    </row>
    <row r="185" spans="1:14" ht="24">
      <c r="A185" s="6"/>
      <c r="B185" s="7">
        <v>6</v>
      </c>
      <c r="C185" s="79">
        <v>20238</v>
      </c>
      <c r="D185" s="5">
        <v>97.88</v>
      </c>
      <c r="E185" s="5">
        <v>344.48</v>
      </c>
      <c r="F185" s="53">
        <f t="shared" si="23"/>
        <v>29.763072000000005</v>
      </c>
      <c r="G185" s="5">
        <f t="shared" si="26"/>
        <v>254.67296</v>
      </c>
      <c r="H185" s="53">
        <f t="shared" si="27"/>
        <v>7579.8496449331205</v>
      </c>
      <c r="I185" s="7" t="s">
        <v>117</v>
      </c>
      <c r="J185" s="5">
        <v>259.66978</v>
      </c>
      <c r="K185" s="5">
        <v>297.555</v>
      </c>
      <c r="L185" s="5">
        <v>206.7941</v>
      </c>
      <c r="M185" s="11"/>
      <c r="N185" s="11"/>
    </row>
    <row r="186" spans="1:14" ht="24">
      <c r="A186" s="6"/>
      <c r="B186" s="7">
        <v>7</v>
      </c>
      <c r="C186" s="79">
        <v>20247</v>
      </c>
      <c r="D186" s="5">
        <v>95.78</v>
      </c>
      <c r="E186" s="5">
        <v>172.37</v>
      </c>
      <c r="F186" s="53">
        <f t="shared" si="23"/>
        <v>14.892768000000002</v>
      </c>
      <c r="G186" s="5">
        <f t="shared" si="26"/>
        <v>200.2236</v>
      </c>
      <c r="H186" s="53">
        <f t="shared" si="27"/>
        <v>2981.8836229248004</v>
      </c>
      <c r="I186" s="7" t="s">
        <v>94</v>
      </c>
      <c r="J186" s="5">
        <v>197.4202</v>
      </c>
      <c r="K186" s="5">
        <v>213.5444</v>
      </c>
      <c r="L186" s="5">
        <v>189.7062</v>
      </c>
      <c r="M186" s="11"/>
      <c r="N186" s="11"/>
    </row>
    <row r="187" spans="1:14" ht="24">
      <c r="A187" s="6"/>
      <c r="B187" s="7">
        <v>8</v>
      </c>
      <c r="C187" s="79">
        <v>20255</v>
      </c>
      <c r="D187" s="5">
        <v>95.58</v>
      </c>
      <c r="E187" s="5">
        <v>132.575</v>
      </c>
      <c r="F187" s="53">
        <f t="shared" si="23"/>
        <v>11.45448</v>
      </c>
      <c r="G187" s="5">
        <f t="shared" si="26"/>
        <v>167.81133333333332</v>
      </c>
      <c r="H187" s="53">
        <f t="shared" si="27"/>
        <v>1922.19156144</v>
      </c>
      <c r="I187" s="7" t="s">
        <v>95</v>
      </c>
      <c r="J187" s="5">
        <v>203.132</v>
      </c>
      <c r="K187" s="5">
        <v>140.0648</v>
      </c>
      <c r="L187" s="5">
        <v>160.2372</v>
      </c>
      <c r="M187" s="11"/>
      <c r="N187" s="11"/>
    </row>
    <row r="188" spans="1:14" ht="24">
      <c r="A188" s="6"/>
      <c r="B188" s="7">
        <v>9</v>
      </c>
      <c r="C188" s="79">
        <v>20262</v>
      </c>
      <c r="D188" s="5">
        <v>94.96</v>
      </c>
      <c r="E188" s="5">
        <v>59.139</v>
      </c>
      <c r="F188" s="53">
        <f t="shared" si="23"/>
        <v>5.109609600000001</v>
      </c>
      <c r="G188" s="5">
        <f t="shared" si="26"/>
        <v>173.31066666666666</v>
      </c>
      <c r="H188" s="53">
        <f t="shared" si="27"/>
        <v>885.5498461824001</v>
      </c>
      <c r="I188" s="7" t="s">
        <v>96</v>
      </c>
      <c r="J188" s="5">
        <v>165.8115</v>
      </c>
      <c r="K188" s="5">
        <v>178.4497</v>
      </c>
      <c r="L188" s="5">
        <v>175.6708</v>
      </c>
      <c r="M188" s="11"/>
      <c r="N188" s="11"/>
    </row>
    <row r="189" spans="1:14" ht="24">
      <c r="A189" s="6"/>
      <c r="B189" s="7">
        <v>10</v>
      </c>
      <c r="C189" s="79">
        <v>20276</v>
      </c>
      <c r="D189" s="5">
        <v>95.96</v>
      </c>
      <c r="E189" s="5">
        <v>164.091</v>
      </c>
      <c r="F189" s="53">
        <f t="shared" si="23"/>
        <v>14.177462400000001</v>
      </c>
      <c r="G189" s="5">
        <f t="shared" si="26"/>
        <v>438.17564</v>
      </c>
      <c r="H189" s="53">
        <f t="shared" si="27"/>
        <v>6212.218660695937</v>
      </c>
      <c r="I189" s="7" t="s">
        <v>97</v>
      </c>
      <c r="J189" s="5">
        <v>358.49963</v>
      </c>
      <c r="K189" s="5">
        <v>602.59783</v>
      </c>
      <c r="L189" s="5">
        <v>353.42946</v>
      </c>
      <c r="M189" s="11"/>
      <c r="N189" s="11"/>
    </row>
    <row r="190" spans="1:14" ht="24">
      <c r="A190" s="6"/>
      <c r="B190" s="7">
        <v>11</v>
      </c>
      <c r="C190" s="79">
        <v>20287</v>
      </c>
      <c r="D190" s="5">
        <v>94.91</v>
      </c>
      <c r="E190" s="5">
        <v>57.9</v>
      </c>
      <c r="F190" s="53">
        <f t="shared" si="23"/>
        <v>5.00256</v>
      </c>
      <c r="G190" s="5">
        <f t="shared" si="26"/>
        <v>357.59061</v>
      </c>
      <c r="H190" s="53">
        <f t="shared" si="27"/>
        <v>1788.8684819616</v>
      </c>
      <c r="I190" s="7" t="s">
        <v>98</v>
      </c>
      <c r="J190" s="5">
        <v>331.50752</v>
      </c>
      <c r="K190" s="5">
        <v>422.09235</v>
      </c>
      <c r="L190" s="5">
        <v>319.17196</v>
      </c>
      <c r="M190" s="11"/>
      <c r="N190" s="11"/>
    </row>
    <row r="191" spans="1:14" ht="24">
      <c r="A191" s="6"/>
      <c r="B191" s="7">
        <v>12</v>
      </c>
      <c r="C191" s="79">
        <v>20296</v>
      </c>
      <c r="D191" s="5">
        <v>99.7</v>
      </c>
      <c r="E191" s="5">
        <v>710.462</v>
      </c>
      <c r="F191" s="53">
        <f t="shared" si="23"/>
        <v>61.3839168</v>
      </c>
      <c r="G191" s="5">
        <f t="shared" si="26"/>
        <v>450.71287333333333</v>
      </c>
      <c r="H191" s="53">
        <f t="shared" si="27"/>
        <v>27666.521517382273</v>
      </c>
      <c r="I191" s="7" t="s">
        <v>99</v>
      </c>
      <c r="J191" s="5">
        <v>461.98512</v>
      </c>
      <c r="K191" s="5">
        <v>448.09341</v>
      </c>
      <c r="L191" s="5">
        <v>442.06009</v>
      </c>
      <c r="M191" s="11"/>
      <c r="N191" s="11"/>
    </row>
    <row r="192" spans="1:14" ht="24">
      <c r="A192" s="6"/>
      <c r="B192" s="7">
        <v>13</v>
      </c>
      <c r="C192" s="79">
        <v>20308</v>
      </c>
      <c r="D192" s="5">
        <v>95.3</v>
      </c>
      <c r="E192" s="5">
        <v>80.857</v>
      </c>
      <c r="F192" s="53">
        <f t="shared" si="23"/>
        <v>6.9860448</v>
      </c>
      <c r="G192" s="5">
        <f t="shared" si="26"/>
        <v>432.1991866666667</v>
      </c>
      <c r="H192" s="53">
        <f t="shared" si="27"/>
        <v>3019.3628805768963</v>
      </c>
      <c r="I192" s="7" t="s">
        <v>100</v>
      </c>
      <c r="J192" s="5">
        <v>430.69128</v>
      </c>
      <c r="K192" s="5">
        <v>352.91927</v>
      </c>
      <c r="L192" s="5">
        <v>512.98701</v>
      </c>
      <c r="M192" s="11"/>
      <c r="N192" s="11"/>
    </row>
    <row r="193" spans="1:14" ht="24">
      <c r="A193" s="6"/>
      <c r="B193" s="7">
        <v>14</v>
      </c>
      <c r="C193" s="79">
        <v>20316</v>
      </c>
      <c r="D193" s="5">
        <v>96.03</v>
      </c>
      <c r="E193" s="5">
        <v>134.573</v>
      </c>
      <c r="F193" s="53">
        <f t="shared" si="23"/>
        <v>11.627107200000001</v>
      </c>
      <c r="G193" s="5">
        <f t="shared" si="26"/>
        <v>543.2715233333333</v>
      </c>
      <c r="H193" s="53">
        <f t="shared" si="27"/>
        <v>6316.676240503969</v>
      </c>
      <c r="I193" s="7" t="s">
        <v>101</v>
      </c>
      <c r="J193" s="5">
        <v>570.56726</v>
      </c>
      <c r="K193" s="5">
        <v>538.20598</v>
      </c>
      <c r="L193" s="5">
        <v>521.04133</v>
      </c>
      <c r="M193" s="11"/>
      <c r="N193" s="11"/>
    </row>
    <row r="194" spans="1:14" ht="24">
      <c r="A194" s="6"/>
      <c r="B194" s="7">
        <v>15</v>
      </c>
      <c r="C194" s="79">
        <v>20330</v>
      </c>
      <c r="D194" s="5">
        <v>98.08</v>
      </c>
      <c r="E194" s="5">
        <v>452.781</v>
      </c>
      <c r="F194" s="53">
        <f t="shared" si="23"/>
        <v>39.120278400000004</v>
      </c>
      <c r="G194" s="5">
        <f t="shared" si="26"/>
        <v>607.8211133333333</v>
      </c>
      <c r="H194" s="53">
        <f t="shared" si="27"/>
        <v>23778.131170997953</v>
      </c>
      <c r="I194" s="7" t="s">
        <v>102</v>
      </c>
      <c r="J194" s="5">
        <v>751.18752</v>
      </c>
      <c r="K194" s="5">
        <v>505.7214</v>
      </c>
      <c r="L194" s="5">
        <v>566.55442</v>
      </c>
      <c r="M194" s="11"/>
      <c r="N194" s="11"/>
    </row>
    <row r="195" spans="1:14" ht="24">
      <c r="A195" s="6"/>
      <c r="B195" s="7">
        <v>16</v>
      </c>
      <c r="C195" s="79">
        <v>20337</v>
      </c>
      <c r="D195" s="5">
        <v>99.55</v>
      </c>
      <c r="E195" s="5">
        <v>725.111</v>
      </c>
      <c r="F195" s="53">
        <f t="shared" si="23"/>
        <v>62.6495904</v>
      </c>
      <c r="G195" s="5">
        <f t="shared" si="26"/>
        <v>351.9887633333333</v>
      </c>
      <c r="H195" s="53">
        <f t="shared" si="27"/>
        <v>22051.95184823587</v>
      </c>
      <c r="I195" s="7" t="s">
        <v>103</v>
      </c>
      <c r="J195" s="5">
        <v>329.27415</v>
      </c>
      <c r="K195" s="5">
        <v>389.78162</v>
      </c>
      <c r="L195" s="5">
        <v>336.91052</v>
      </c>
      <c r="M195" s="11"/>
      <c r="N195" s="11"/>
    </row>
    <row r="196" spans="1:14" ht="24">
      <c r="A196" s="6"/>
      <c r="B196" s="7">
        <v>17</v>
      </c>
      <c r="C196" s="79">
        <v>20342</v>
      </c>
      <c r="D196" s="5">
        <v>100.65</v>
      </c>
      <c r="E196" s="5">
        <v>1031.767</v>
      </c>
      <c r="F196" s="53">
        <f t="shared" si="23"/>
        <v>89.1446688</v>
      </c>
      <c r="G196" s="5">
        <f t="shared" si="26"/>
        <v>469.8508233333334</v>
      </c>
      <c r="H196" s="53">
        <f t="shared" si="27"/>
        <v>41884.696031457315</v>
      </c>
      <c r="I196" s="7" t="s">
        <v>104</v>
      </c>
      <c r="J196" s="5">
        <v>709.42826</v>
      </c>
      <c r="K196" s="5">
        <v>418.53022</v>
      </c>
      <c r="L196" s="5">
        <v>281.59399</v>
      </c>
      <c r="M196" s="11"/>
      <c r="N196" s="11"/>
    </row>
    <row r="197" spans="1:14" ht="24">
      <c r="A197" s="6"/>
      <c r="B197" s="7">
        <v>18</v>
      </c>
      <c r="C197" s="79">
        <v>20350</v>
      </c>
      <c r="D197" s="5">
        <v>98.18</v>
      </c>
      <c r="E197" s="5">
        <v>492.871</v>
      </c>
      <c r="F197" s="53">
        <f t="shared" si="23"/>
        <v>42.5840544</v>
      </c>
      <c r="G197" s="5">
        <f t="shared" si="26"/>
        <v>313.50351</v>
      </c>
      <c r="H197" s="53">
        <f t="shared" si="27"/>
        <v>13350.250524430943</v>
      </c>
      <c r="I197" s="7" t="s">
        <v>105</v>
      </c>
      <c r="J197" s="5">
        <v>227.71858</v>
      </c>
      <c r="K197" s="5">
        <v>394.68691</v>
      </c>
      <c r="L197" s="5">
        <v>318.10504</v>
      </c>
      <c r="M197" s="11"/>
      <c r="N197" s="11"/>
    </row>
    <row r="198" spans="1:14" ht="24">
      <c r="A198" s="6"/>
      <c r="B198" s="7">
        <v>19</v>
      </c>
      <c r="C198" s="79">
        <v>20366</v>
      </c>
      <c r="D198" s="5">
        <v>97.04</v>
      </c>
      <c r="E198" s="5">
        <v>342.49</v>
      </c>
      <c r="F198" s="53">
        <f t="shared" si="23"/>
        <v>29.591136000000002</v>
      </c>
      <c r="G198" s="5">
        <f t="shared" si="26"/>
        <v>13.48278</v>
      </c>
      <c r="H198" s="53">
        <f t="shared" si="27"/>
        <v>398.97077663808005</v>
      </c>
      <c r="I198" s="7" t="s">
        <v>106</v>
      </c>
      <c r="J198" s="5">
        <v>8.7477</v>
      </c>
      <c r="K198" s="5">
        <v>18.06513</v>
      </c>
      <c r="L198" s="5">
        <v>13.63551</v>
      </c>
      <c r="M198" s="11"/>
      <c r="N198" s="11"/>
    </row>
    <row r="199" spans="1:14" ht="24">
      <c r="A199" s="6"/>
      <c r="B199" s="7">
        <v>20</v>
      </c>
      <c r="C199" s="79">
        <v>20374</v>
      </c>
      <c r="D199" s="5">
        <v>95.86</v>
      </c>
      <c r="E199" s="5">
        <v>139.151</v>
      </c>
      <c r="F199" s="53">
        <f t="shared" si="23"/>
        <v>12.022646400000001</v>
      </c>
      <c r="G199" s="5">
        <f t="shared" si="26"/>
        <v>17.28148333333333</v>
      </c>
      <c r="H199" s="53">
        <f t="shared" si="27"/>
        <v>207.76916338415998</v>
      </c>
      <c r="I199" s="7" t="s">
        <v>107</v>
      </c>
      <c r="J199" s="5">
        <v>8.11376</v>
      </c>
      <c r="K199" s="5">
        <v>22.31741</v>
      </c>
      <c r="L199" s="5">
        <v>21.41328</v>
      </c>
      <c r="M199" s="11"/>
      <c r="N199" s="11"/>
    </row>
    <row r="200" spans="1:14" ht="24">
      <c r="A200" s="6"/>
      <c r="B200" s="7">
        <v>21</v>
      </c>
      <c r="C200" s="79">
        <v>20386</v>
      </c>
      <c r="D200" s="5">
        <v>95.13</v>
      </c>
      <c r="E200" s="5">
        <v>85.63</v>
      </c>
      <c r="F200" s="53">
        <f t="shared" si="23"/>
        <v>7.398432</v>
      </c>
      <c r="G200" s="5">
        <f t="shared" si="26"/>
        <v>43.42352333333334</v>
      </c>
      <c r="H200" s="53">
        <f t="shared" si="27"/>
        <v>321.2659845820801</v>
      </c>
      <c r="I200" s="7" t="s">
        <v>108</v>
      </c>
      <c r="J200" s="5">
        <v>58.48231</v>
      </c>
      <c r="K200" s="5">
        <v>26.5374</v>
      </c>
      <c r="L200" s="5">
        <v>45.25086</v>
      </c>
      <c r="M200" s="11"/>
      <c r="N200" s="11"/>
    </row>
    <row r="201" spans="1:14" ht="24">
      <c r="A201" s="6"/>
      <c r="B201" s="7">
        <v>22</v>
      </c>
      <c r="C201" s="79">
        <v>41222</v>
      </c>
      <c r="D201" s="5">
        <v>95.18</v>
      </c>
      <c r="E201" s="5">
        <v>93.325</v>
      </c>
      <c r="F201" s="53">
        <f t="shared" si="23"/>
        <v>8.06328</v>
      </c>
      <c r="G201" s="5">
        <f t="shared" si="26"/>
        <v>80.75538333333333</v>
      </c>
      <c r="H201" s="53">
        <f t="shared" si="27"/>
        <v>651.153267324</v>
      </c>
      <c r="I201" s="7" t="s">
        <v>109</v>
      </c>
      <c r="J201" s="5">
        <v>72.9927</v>
      </c>
      <c r="K201" s="5">
        <v>83.70814</v>
      </c>
      <c r="L201" s="5">
        <v>85.56531</v>
      </c>
      <c r="M201" s="11"/>
      <c r="N201" s="11"/>
    </row>
    <row r="202" spans="1:14" ht="24">
      <c r="A202" s="6"/>
      <c r="B202" s="7">
        <v>23</v>
      </c>
      <c r="C202" s="79">
        <v>20409</v>
      </c>
      <c r="D202" s="5">
        <v>95.14</v>
      </c>
      <c r="E202" s="5">
        <v>84.904</v>
      </c>
      <c r="F202" s="53">
        <f t="shared" si="23"/>
        <v>7.3357056</v>
      </c>
      <c r="G202" s="5">
        <f t="shared" si="26"/>
        <v>90.01457666666666</v>
      </c>
      <c r="H202" s="53">
        <f t="shared" si="27"/>
        <v>660.320434135296</v>
      </c>
      <c r="I202" s="7" t="s">
        <v>110</v>
      </c>
      <c r="J202" s="5">
        <v>99.05199</v>
      </c>
      <c r="K202" s="5">
        <v>98.81754</v>
      </c>
      <c r="L202" s="5">
        <v>72.1742</v>
      </c>
      <c r="M202" s="11"/>
      <c r="N202" s="11"/>
    </row>
    <row r="203" spans="1:14" ht="24">
      <c r="A203" s="6"/>
      <c r="B203" s="7">
        <v>24</v>
      </c>
      <c r="C203" s="79">
        <v>20420</v>
      </c>
      <c r="D203" s="5">
        <v>94.88</v>
      </c>
      <c r="E203" s="5">
        <v>62.326</v>
      </c>
      <c r="F203" s="53">
        <f t="shared" si="23"/>
        <v>5.384966400000001</v>
      </c>
      <c r="G203" s="5">
        <f t="shared" si="26"/>
        <v>99.13253999999999</v>
      </c>
      <c r="H203" s="53">
        <f t="shared" si="27"/>
        <v>533.825397046656</v>
      </c>
      <c r="I203" s="7" t="s">
        <v>118</v>
      </c>
      <c r="J203" s="5">
        <v>103.66398</v>
      </c>
      <c r="K203" s="5">
        <v>101.9867</v>
      </c>
      <c r="L203" s="5">
        <v>91.74694</v>
      </c>
      <c r="M203" s="11"/>
      <c r="N203" s="11"/>
    </row>
    <row r="204" spans="1:14" ht="24">
      <c r="A204" s="6"/>
      <c r="B204" s="7">
        <v>25</v>
      </c>
      <c r="C204" s="79">
        <v>20430</v>
      </c>
      <c r="D204" s="5">
        <v>94.9</v>
      </c>
      <c r="E204" s="5">
        <v>51.312</v>
      </c>
      <c r="F204" s="53">
        <f t="shared" si="23"/>
        <v>4.4333568</v>
      </c>
      <c r="G204" s="5">
        <f t="shared" si="26"/>
        <v>23.177473333333335</v>
      </c>
      <c r="H204" s="53">
        <f t="shared" si="27"/>
        <v>102.75400900915201</v>
      </c>
      <c r="I204" s="7" t="s">
        <v>119</v>
      </c>
      <c r="J204" s="5">
        <v>17.39262</v>
      </c>
      <c r="K204" s="5">
        <v>26.30174</v>
      </c>
      <c r="L204" s="5">
        <v>25.83806</v>
      </c>
      <c r="M204" s="11"/>
      <c r="N204" s="11"/>
    </row>
    <row r="205" spans="1:14" ht="24">
      <c r="A205" s="6"/>
      <c r="B205" s="7">
        <v>26</v>
      </c>
      <c r="C205" s="79">
        <v>20437</v>
      </c>
      <c r="D205" s="5">
        <v>94.73</v>
      </c>
      <c r="E205" s="5">
        <v>41.517</v>
      </c>
      <c r="F205" s="53">
        <f t="shared" si="23"/>
        <v>3.5870688000000004</v>
      </c>
      <c r="G205" s="5">
        <f t="shared" si="26"/>
        <v>71.91369</v>
      </c>
      <c r="H205" s="53">
        <f t="shared" si="27"/>
        <v>257.959353691872</v>
      </c>
      <c r="I205" s="7" t="s">
        <v>120</v>
      </c>
      <c r="J205" s="5">
        <v>64.47806</v>
      </c>
      <c r="K205" s="5">
        <v>76.95551</v>
      </c>
      <c r="L205" s="5">
        <v>74.3075</v>
      </c>
      <c r="M205" s="11"/>
      <c r="N205" s="11"/>
    </row>
    <row r="206" spans="1:14" ht="24">
      <c r="A206" s="6"/>
      <c r="B206" s="7">
        <v>27</v>
      </c>
      <c r="C206" s="79">
        <v>20450</v>
      </c>
      <c r="D206" s="5">
        <v>94.46</v>
      </c>
      <c r="E206" s="5">
        <v>28.289</v>
      </c>
      <c r="F206" s="53">
        <f aca="true" t="shared" si="28" ref="F206:F287">E206*0.0864</f>
        <v>2.4441696000000004</v>
      </c>
      <c r="G206" s="5">
        <f t="shared" si="26"/>
        <v>45.798563333333334</v>
      </c>
      <c r="H206" s="53">
        <f t="shared" si="27"/>
        <v>111.93945622300802</v>
      </c>
      <c r="I206" s="7" t="s">
        <v>121</v>
      </c>
      <c r="J206" s="5">
        <v>41.13012</v>
      </c>
      <c r="K206" s="5">
        <v>47.04569</v>
      </c>
      <c r="L206" s="5">
        <v>49.21988</v>
      </c>
      <c r="M206" s="11"/>
      <c r="N206" s="11"/>
    </row>
    <row r="207" spans="1:14" ht="24">
      <c r="A207" s="6"/>
      <c r="B207" s="7">
        <v>28</v>
      </c>
      <c r="C207" s="79">
        <v>20463</v>
      </c>
      <c r="D207" s="5">
        <v>94.36</v>
      </c>
      <c r="E207" s="5">
        <v>3.581</v>
      </c>
      <c r="F207" s="53">
        <f t="shared" si="28"/>
        <v>0.3093984</v>
      </c>
      <c r="G207" s="5">
        <f aca="true" t="shared" si="29" ref="G207:G224">+AVERAGE(J207:L207)</f>
        <v>326.6956866666667</v>
      </c>
      <c r="H207" s="53">
        <f aca="true" t="shared" si="30" ref="H207:H224">G207*F207</f>
        <v>101.07912274156801</v>
      </c>
      <c r="I207" s="7" t="s">
        <v>77</v>
      </c>
      <c r="J207" s="5">
        <v>332.05157</v>
      </c>
      <c r="K207" s="5">
        <v>292.7936</v>
      </c>
      <c r="L207" s="5">
        <v>355.24189</v>
      </c>
      <c r="M207" s="11"/>
      <c r="N207" s="11"/>
    </row>
    <row r="208" spans="1:14" ht="24">
      <c r="A208" s="6"/>
      <c r="B208" s="7">
        <v>29</v>
      </c>
      <c r="C208" s="79">
        <v>20476</v>
      </c>
      <c r="D208" s="5">
        <v>94.28</v>
      </c>
      <c r="E208" s="5">
        <v>3.813</v>
      </c>
      <c r="F208" s="53">
        <f t="shared" si="28"/>
        <v>0.32944320000000005</v>
      </c>
      <c r="G208" s="5">
        <f t="shared" si="29"/>
        <v>273.5982133333334</v>
      </c>
      <c r="H208" s="53">
        <f t="shared" si="30"/>
        <v>90.13507091481603</v>
      </c>
      <c r="I208" s="7" t="s">
        <v>78</v>
      </c>
      <c r="J208" s="5">
        <v>343.26354</v>
      </c>
      <c r="K208" s="5">
        <v>300.94467</v>
      </c>
      <c r="L208" s="5">
        <v>176.58643</v>
      </c>
      <c r="M208" s="11"/>
      <c r="N208" s="11"/>
    </row>
    <row r="209" spans="1:14" ht="24">
      <c r="A209" s="6"/>
      <c r="B209" s="7">
        <v>30</v>
      </c>
      <c r="C209" s="79">
        <v>20484</v>
      </c>
      <c r="D209" s="5">
        <v>94.26</v>
      </c>
      <c r="E209" s="5">
        <v>2.373</v>
      </c>
      <c r="F209" s="53">
        <f t="shared" si="28"/>
        <v>0.20502720000000002</v>
      </c>
      <c r="G209" s="5">
        <f t="shared" si="29"/>
        <v>276.39451</v>
      </c>
      <c r="H209" s="53">
        <f t="shared" si="30"/>
        <v>56.66839248067201</v>
      </c>
      <c r="I209" s="7" t="s">
        <v>79</v>
      </c>
      <c r="J209" s="5">
        <v>250.6605</v>
      </c>
      <c r="K209" s="5">
        <v>250.65418</v>
      </c>
      <c r="L209" s="5">
        <v>327.86885</v>
      </c>
      <c r="M209" s="11"/>
      <c r="N209" s="11"/>
    </row>
    <row r="210" spans="1:14" ht="24">
      <c r="A210" s="6"/>
      <c r="B210" s="7">
        <v>31</v>
      </c>
      <c r="C210" s="79">
        <v>20490</v>
      </c>
      <c r="D210" s="5">
        <v>94.72</v>
      </c>
      <c r="E210" s="5">
        <v>27.871</v>
      </c>
      <c r="F210" s="53">
        <f t="shared" si="28"/>
        <v>2.4080544</v>
      </c>
      <c r="G210" s="5">
        <f t="shared" si="29"/>
        <v>30.507319999999996</v>
      </c>
      <c r="H210" s="5">
        <f t="shared" si="30"/>
        <v>73.46328615820799</v>
      </c>
      <c r="I210" s="7" t="s">
        <v>80</v>
      </c>
      <c r="J210" s="5">
        <v>41.57559</v>
      </c>
      <c r="K210" s="5">
        <v>22.74599</v>
      </c>
      <c r="L210" s="5">
        <v>27.20038</v>
      </c>
      <c r="M210" s="11"/>
      <c r="N210" s="11"/>
    </row>
    <row r="211" spans="1:14" ht="24">
      <c r="A211" s="6"/>
      <c r="B211" s="7">
        <v>32</v>
      </c>
      <c r="C211" s="79">
        <v>20497</v>
      </c>
      <c r="D211" s="5">
        <v>94.36</v>
      </c>
      <c r="E211" s="5">
        <v>3.843</v>
      </c>
      <c r="F211" s="53">
        <f t="shared" si="28"/>
        <v>0.33203520000000003</v>
      </c>
      <c r="G211" s="5">
        <f t="shared" si="29"/>
        <v>7.238676666666667</v>
      </c>
      <c r="H211" s="5">
        <f t="shared" si="30"/>
        <v>2.403495454752</v>
      </c>
      <c r="I211" s="7" t="s">
        <v>81</v>
      </c>
      <c r="J211" s="5">
        <v>9.703</v>
      </c>
      <c r="K211" s="5">
        <v>3.60664</v>
      </c>
      <c r="L211" s="5">
        <v>8.40639</v>
      </c>
      <c r="M211" s="11"/>
      <c r="N211" s="11"/>
    </row>
    <row r="212" spans="1:14" ht="24">
      <c r="A212" s="6"/>
      <c r="B212" s="7">
        <v>33</v>
      </c>
      <c r="C212" s="79">
        <v>20512</v>
      </c>
      <c r="D212" s="5">
        <v>93.96</v>
      </c>
      <c r="E212" s="5">
        <v>2.177</v>
      </c>
      <c r="F212" s="53">
        <f t="shared" si="28"/>
        <v>0.1880928</v>
      </c>
      <c r="G212" s="5">
        <f t="shared" si="29"/>
        <v>38.82928666666667</v>
      </c>
      <c r="H212" s="5">
        <f t="shared" si="30"/>
        <v>7.303509251136001</v>
      </c>
      <c r="I212" s="7" t="s">
        <v>82</v>
      </c>
      <c r="J212" s="5">
        <v>30.49626</v>
      </c>
      <c r="K212" s="5">
        <v>45.37548</v>
      </c>
      <c r="L212" s="5">
        <v>40.61612</v>
      </c>
      <c r="M212" s="11"/>
      <c r="N212" s="11"/>
    </row>
    <row r="213" spans="1:14" ht="24">
      <c r="A213" s="6"/>
      <c r="B213" s="7">
        <v>34</v>
      </c>
      <c r="C213" s="79">
        <v>20520</v>
      </c>
      <c r="D213" s="5">
        <v>94.04</v>
      </c>
      <c r="E213" s="5">
        <v>2.058</v>
      </c>
      <c r="F213" s="53">
        <f>E213*0.0864</f>
        <v>0.1778112</v>
      </c>
      <c r="G213" s="5">
        <f t="shared" si="29"/>
        <v>10.880243333333333</v>
      </c>
      <c r="H213" s="5">
        <f t="shared" si="30"/>
        <v>1.9346291233919999</v>
      </c>
      <c r="I213" s="7" t="s">
        <v>83</v>
      </c>
      <c r="J213" s="5">
        <v>8.52273</v>
      </c>
      <c r="K213" s="5">
        <v>16.65234</v>
      </c>
      <c r="L213" s="5">
        <v>7.46566</v>
      </c>
      <c r="M213" s="11"/>
      <c r="N213" s="11"/>
    </row>
    <row r="214" spans="1:14" ht="24">
      <c r="A214" s="6"/>
      <c r="B214" s="7">
        <v>35</v>
      </c>
      <c r="C214" s="79">
        <v>20526</v>
      </c>
      <c r="D214" s="5">
        <v>94.2</v>
      </c>
      <c r="E214" s="5">
        <v>2.334</v>
      </c>
      <c r="F214" s="53">
        <f t="shared" si="28"/>
        <v>0.20165760000000002</v>
      </c>
      <c r="G214" s="5">
        <f t="shared" si="29"/>
        <v>13.073443333333335</v>
      </c>
      <c r="H214" s="5">
        <f t="shared" si="30"/>
        <v>2.636359206336001</v>
      </c>
      <c r="I214" s="7" t="s">
        <v>84</v>
      </c>
      <c r="J214" s="5">
        <v>2.49742</v>
      </c>
      <c r="K214" s="5">
        <v>23.00878</v>
      </c>
      <c r="L214" s="5">
        <v>13.71413</v>
      </c>
      <c r="M214" s="11"/>
      <c r="N214" s="11"/>
    </row>
    <row r="215" spans="1:14" ht="24.75" thickBot="1">
      <c r="A215" s="78"/>
      <c r="B215" s="61">
        <v>36</v>
      </c>
      <c r="C215" s="80">
        <v>20543</v>
      </c>
      <c r="D215" s="62">
        <v>93.98</v>
      </c>
      <c r="E215" s="62">
        <v>1.957</v>
      </c>
      <c r="F215" s="63">
        <f t="shared" si="28"/>
        <v>0.1690848</v>
      </c>
      <c r="G215" s="62">
        <f t="shared" si="29"/>
        <v>4.618523333333333</v>
      </c>
      <c r="H215" s="62">
        <f t="shared" si="30"/>
        <v>0.780922094112</v>
      </c>
      <c r="I215" s="61" t="s">
        <v>85</v>
      </c>
      <c r="J215" s="62">
        <v>10.24703</v>
      </c>
      <c r="K215" s="62">
        <v>1.88879</v>
      </c>
      <c r="L215" s="62">
        <v>1.71975</v>
      </c>
      <c r="M215" s="82"/>
      <c r="N215" s="11"/>
    </row>
    <row r="216" spans="1:14" ht="24">
      <c r="A216" s="6"/>
      <c r="B216" s="7">
        <v>1</v>
      </c>
      <c r="C216" s="79">
        <v>20548</v>
      </c>
      <c r="D216" s="5">
        <v>94.28</v>
      </c>
      <c r="E216" s="5">
        <v>3.396</v>
      </c>
      <c r="F216" s="53">
        <f t="shared" si="28"/>
        <v>0.2934144</v>
      </c>
      <c r="G216" s="5">
        <f t="shared" si="29"/>
        <v>32.56937</v>
      </c>
      <c r="H216" s="5">
        <f t="shared" si="30"/>
        <v>9.556322156928001</v>
      </c>
      <c r="I216" s="77" t="s">
        <v>112</v>
      </c>
      <c r="J216" s="5">
        <v>17.08793</v>
      </c>
      <c r="K216" s="5">
        <v>45.13291</v>
      </c>
      <c r="L216" s="5">
        <v>35.48727</v>
      </c>
      <c r="M216" s="11"/>
      <c r="N216" s="11"/>
    </row>
    <row r="217" spans="1:14" ht="24">
      <c r="A217" s="6"/>
      <c r="B217" s="7">
        <v>2</v>
      </c>
      <c r="C217" s="79">
        <v>20555</v>
      </c>
      <c r="D217" s="5">
        <v>94.3</v>
      </c>
      <c r="E217" s="5">
        <v>3.475</v>
      </c>
      <c r="F217" s="53">
        <f t="shared" si="28"/>
        <v>0.30024</v>
      </c>
      <c r="G217" s="5">
        <f t="shared" si="29"/>
        <v>26.34502</v>
      </c>
      <c r="H217" s="5">
        <f t="shared" si="30"/>
        <v>7.909828804800001</v>
      </c>
      <c r="I217" s="7" t="s">
        <v>122</v>
      </c>
      <c r="J217" s="5">
        <v>21.15853</v>
      </c>
      <c r="K217" s="5">
        <v>50.44136</v>
      </c>
      <c r="L217" s="5">
        <v>7.43517</v>
      </c>
      <c r="M217" s="11"/>
      <c r="N217" s="11"/>
    </row>
    <row r="218" spans="1:14" ht="24">
      <c r="A218" s="6"/>
      <c r="B218" s="7">
        <v>3</v>
      </c>
      <c r="C218" s="79">
        <v>20571</v>
      </c>
      <c r="D218" s="5">
        <v>94.46</v>
      </c>
      <c r="E218" s="5">
        <v>4.91</v>
      </c>
      <c r="F218" s="53">
        <f t="shared" si="28"/>
        <v>0.42422400000000005</v>
      </c>
      <c r="G218" s="5">
        <f t="shared" si="29"/>
        <v>51.32869333333334</v>
      </c>
      <c r="H218" s="5">
        <f t="shared" si="30"/>
        <v>21.774863600640007</v>
      </c>
      <c r="I218" s="7" t="s">
        <v>114</v>
      </c>
      <c r="J218" s="5">
        <v>44.67104</v>
      </c>
      <c r="K218" s="5">
        <v>70.04656</v>
      </c>
      <c r="L218" s="5">
        <v>39.26848</v>
      </c>
      <c r="M218" s="11"/>
      <c r="N218" s="11"/>
    </row>
    <row r="219" spans="1:14" ht="24">
      <c r="A219" s="6"/>
      <c r="B219" s="7">
        <v>4</v>
      </c>
      <c r="C219" s="79">
        <v>20582</v>
      </c>
      <c r="D219" s="5">
        <v>94.4</v>
      </c>
      <c r="E219" s="5">
        <v>7.453</v>
      </c>
      <c r="F219" s="53">
        <f t="shared" si="28"/>
        <v>0.6439392</v>
      </c>
      <c r="G219" s="5">
        <f t="shared" si="29"/>
        <v>35.648226666666666</v>
      </c>
      <c r="H219" s="5">
        <f t="shared" si="30"/>
        <v>22.955290561152</v>
      </c>
      <c r="I219" s="7" t="s">
        <v>115</v>
      </c>
      <c r="J219" s="5">
        <v>23.96196</v>
      </c>
      <c r="K219" s="5">
        <v>45.86626</v>
      </c>
      <c r="L219" s="5">
        <v>37.11646</v>
      </c>
      <c r="M219" s="11"/>
      <c r="N219" s="11"/>
    </row>
    <row r="220" spans="1:14" ht="24">
      <c r="A220" s="6"/>
      <c r="B220" s="7">
        <v>5</v>
      </c>
      <c r="C220" s="79">
        <v>20589</v>
      </c>
      <c r="D220" s="5">
        <v>94.44</v>
      </c>
      <c r="E220" s="5">
        <v>8.901</v>
      </c>
      <c r="F220" s="53">
        <f t="shared" si="28"/>
        <v>0.7690464</v>
      </c>
      <c r="G220" s="5">
        <f t="shared" si="29"/>
        <v>60.9744</v>
      </c>
      <c r="H220" s="5">
        <f t="shared" si="30"/>
        <v>46.89214281216</v>
      </c>
      <c r="I220" s="7" t="s">
        <v>123</v>
      </c>
      <c r="J220" s="5">
        <v>50.9636</v>
      </c>
      <c r="K220" s="5">
        <v>72.49918</v>
      </c>
      <c r="L220" s="5">
        <v>59.46042</v>
      </c>
      <c r="M220" s="11"/>
      <c r="N220" s="11"/>
    </row>
    <row r="221" spans="1:14" ht="24">
      <c r="A221" s="6"/>
      <c r="B221" s="7">
        <v>6</v>
      </c>
      <c r="C221" s="79">
        <v>20605</v>
      </c>
      <c r="D221" s="5">
        <v>94.38</v>
      </c>
      <c r="E221" s="5">
        <v>9.606</v>
      </c>
      <c r="F221" s="53">
        <f t="shared" si="28"/>
        <v>0.8299584</v>
      </c>
      <c r="G221" s="5">
        <f t="shared" si="29"/>
        <v>91.88645666666666</v>
      </c>
      <c r="H221" s="5">
        <f t="shared" si="30"/>
        <v>76.26193655673599</v>
      </c>
      <c r="I221" s="7" t="s">
        <v>117</v>
      </c>
      <c r="J221" s="5">
        <v>117.24429</v>
      </c>
      <c r="K221" s="5">
        <v>78.09821</v>
      </c>
      <c r="L221" s="5">
        <v>80.31687</v>
      </c>
      <c r="M221" s="11"/>
      <c r="N221" s="11"/>
    </row>
    <row r="222" spans="1:14" ht="24">
      <c r="A222" s="6"/>
      <c r="B222" s="7">
        <v>7</v>
      </c>
      <c r="C222" s="79">
        <v>20610</v>
      </c>
      <c r="D222" s="5">
        <v>94.36</v>
      </c>
      <c r="E222" s="5">
        <v>7.909</v>
      </c>
      <c r="F222" s="53">
        <f t="shared" si="28"/>
        <v>0.6833376</v>
      </c>
      <c r="G222" s="5">
        <f t="shared" si="29"/>
        <v>56.04307333333333</v>
      </c>
      <c r="H222" s="5">
        <f t="shared" si="30"/>
        <v>38.296339228224</v>
      </c>
      <c r="I222" s="7" t="s">
        <v>94</v>
      </c>
      <c r="J222" s="5">
        <v>62.32006</v>
      </c>
      <c r="K222" s="5">
        <v>54.08752</v>
      </c>
      <c r="L222" s="5">
        <v>51.72164</v>
      </c>
      <c r="M222" s="11"/>
      <c r="N222" s="11"/>
    </row>
    <row r="223" spans="1:14" ht="24">
      <c r="A223" s="6"/>
      <c r="B223" s="7">
        <v>8</v>
      </c>
      <c r="C223" s="79">
        <v>20618</v>
      </c>
      <c r="D223" s="5">
        <v>94.43</v>
      </c>
      <c r="E223" s="5">
        <v>8.751</v>
      </c>
      <c r="F223" s="53">
        <f t="shared" si="28"/>
        <v>0.7560864</v>
      </c>
      <c r="G223" s="5">
        <f t="shared" si="29"/>
        <v>135.65031000000002</v>
      </c>
      <c r="H223" s="5">
        <f t="shared" si="30"/>
        <v>102.56335454678403</v>
      </c>
      <c r="I223" s="7" t="s">
        <v>95</v>
      </c>
      <c r="J223" s="5">
        <v>140.83045</v>
      </c>
      <c r="K223" s="5">
        <v>132.55529</v>
      </c>
      <c r="L223" s="5">
        <v>133.56519</v>
      </c>
      <c r="M223" s="11"/>
      <c r="N223" s="11"/>
    </row>
    <row r="224" spans="1:14" ht="24">
      <c r="A224" s="6"/>
      <c r="B224" s="7">
        <v>9</v>
      </c>
      <c r="C224" s="79">
        <v>20625</v>
      </c>
      <c r="D224" s="5">
        <v>94.38</v>
      </c>
      <c r="E224" s="5">
        <v>8.519</v>
      </c>
      <c r="F224" s="53">
        <f t="shared" si="28"/>
        <v>0.7360416000000001</v>
      </c>
      <c r="G224" s="5">
        <f t="shared" si="29"/>
        <v>65.86469666666666</v>
      </c>
      <c r="H224" s="5">
        <f t="shared" si="30"/>
        <v>48.479156718048</v>
      </c>
      <c r="I224" s="7" t="s">
        <v>96</v>
      </c>
      <c r="J224" s="5">
        <v>56.22784</v>
      </c>
      <c r="K224" s="5">
        <v>73.61799</v>
      </c>
      <c r="L224" s="5">
        <v>67.74826</v>
      </c>
      <c r="M224" s="11"/>
      <c r="N224" s="11"/>
    </row>
    <row r="225" spans="1:14" ht="24">
      <c r="A225" s="6"/>
      <c r="B225" s="7">
        <v>10</v>
      </c>
      <c r="C225" s="79">
        <v>20645</v>
      </c>
      <c r="D225" s="5">
        <v>94.48</v>
      </c>
      <c r="E225" s="5">
        <v>13.476</v>
      </c>
      <c r="F225" s="53">
        <f t="shared" si="28"/>
        <v>1.1643264000000002</v>
      </c>
      <c r="G225" s="5">
        <f aca="true" t="shared" si="31" ref="G225:G254">+AVERAGE(J225:L225)</f>
        <v>66.896</v>
      </c>
      <c r="H225" s="5">
        <f aca="true" t="shared" si="32" ref="H225:H254">G225*F225</f>
        <v>77.88877885440002</v>
      </c>
      <c r="I225" s="7" t="s">
        <v>97</v>
      </c>
      <c r="J225" s="5">
        <v>58.656</v>
      </c>
      <c r="K225" s="5">
        <v>65.378</v>
      </c>
      <c r="L225" s="5">
        <v>76.654</v>
      </c>
      <c r="M225" s="11"/>
      <c r="N225" s="11"/>
    </row>
    <row r="226" spans="1:14" ht="24">
      <c r="A226" s="6"/>
      <c r="B226" s="7">
        <v>11</v>
      </c>
      <c r="C226" s="79">
        <v>20652</v>
      </c>
      <c r="D226" s="5">
        <v>94.47</v>
      </c>
      <c r="E226" s="5">
        <v>13.252</v>
      </c>
      <c r="F226" s="53">
        <f t="shared" si="28"/>
        <v>1.1449728000000001</v>
      </c>
      <c r="G226" s="5">
        <f t="shared" si="31"/>
        <v>74.04866666666668</v>
      </c>
      <c r="H226" s="5">
        <f t="shared" si="32"/>
        <v>84.78370920960002</v>
      </c>
      <c r="I226" s="7" t="s">
        <v>98</v>
      </c>
      <c r="J226" s="5">
        <v>71.497</v>
      </c>
      <c r="K226" s="5">
        <v>72.368</v>
      </c>
      <c r="L226" s="5">
        <v>78.281</v>
      </c>
      <c r="M226" s="11"/>
      <c r="N226" s="11"/>
    </row>
    <row r="227" spans="1:14" ht="24">
      <c r="A227" s="6"/>
      <c r="B227" s="7">
        <v>12</v>
      </c>
      <c r="C227" s="79">
        <v>20662</v>
      </c>
      <c r="D227" s="5">
        <v>94.5</v>
      </c>
      <c r="E227" s="5">
        <v>13.567</v>
      </c>
      <c r="F227" s="53">
        <f t="shared" si="28"/>
        <v>1.1721888</v>
      </c>
      <c r="G227" s="5">
        <f t="shared" si="31"/>
        <v>40.323</v>
      </c>
      <c r="H227" s="5">
        <f t="shared" si="32"/>
        <v>47.2661689824</v>
      </c>
      <c r="I227" s="7" t="s">
        <v>99</v>
      </c>
      <c r="J227" s="5">
        <v>32.31</v>
      </c>
      <c r="K227" s="5">
        <v>51.432</v>
      </c>
      <c r="L227" s="5">
        <v>37.227</v>
      </c>
      <c r="M227" s="11"/>
      <c r="N227" s="11"/>
    </row>
    <row r="228" spans="1:14" ht="24">
      <c r="A228" s="6"/>
      <c r="B228" s="7">
        <v>13</v>
      </c>
      <c r="C228" s="79">
        <v>20672</v>
      </c>
      <c r="D228" s="5">
        <v>95.83</v>
      </c>
      <c r="E228" s="5">
        <v>137.83</v>
      </c>
      <c r="F228" s="53">
        <f t="shared" si="28"/>
        <v>11.908512000000002</v>
      </c>
      <c r="G228" s="5">
        <f t="shared" si="31"/>
        <v>172.32076666666669</v>
      </c>
      <c r="H228" s="5">
        <f t="shared" si="32"/>
        <v>2052.0839176992004</v>
      </c>
      <c r="I228" s="7" t="s">
        <v>100</v>
      </c>
      <c r="J228" s="5">
        <v>203.42148</v>
      </c>
      <c r="K228" s="5">
        <v>183.17115</v>
      </c>
      <c r="L228" s="5">
        <v>130.36967</v>
      </c>
      <c r="M228" s="11"/>
      <c r="N228" s="11"/>
    </row>
    <row r="229" spans="1:14" ht="24">
      <c r="A229" s="6"/>
      <c r="B229" s="7">
        <v>14</v>
      </c>
      <c r="C229" s="79">
        <v>20679</v>
      </c>
      <c r="D229" s="5">
        <v>98.82</v>
      </c>
      <c r="E229" s="5">
        <v>518.375</v>
      </c>
      <c r="F229" s="53">
        <f t="shared" si="28"/>
        <v>44.787600000000005</v>
      </c>
      <c r="G229" s="5">
        <f t="shared" si="31"/>
        <v>578.7576733333334</v>
      </c>
      <c r="H229" s="5">
        <f t="shared" si="32"/>
        <v>25921.167170184006</v>
      </c>
      <c r="I229" s="7" t="s">
        <v>101</v>
      </c>
      <c r="J229" s="5">
        <v>371.08893</v>
      </c>
      <c r="K229" s="5">
        <v>585.18672</v>
      </c>
      <c r="L229" s="5">
        <v>779.99737</v>
      </c>
      <c r="M229" s="11"/>
      <c r="N229" s="11"/>
    </row>
    <row r="230" spans="1:14" ht="24">
      <c r="A230" s="6"/>
      <c r="B230" s="7">
        <v>15</v>
      </c>
      <c r="C230" s="79">
        <v>20694</v>
      </c>
      <c r="D230" s="5">
        <v>95.88</v>
      </c>
      <c r="E230" s="5">
        <v>145.038</v>
      </c>
      <c r="F230" s="53">
        <f t="shared" si="28"/>
        <v>12.5312832</v>
      </c>
      <c r="G230" s="5">
        <f t="shared" si="31"/>
        <v>82.661</v>
      </c>
      <c r="H230" s="5">
        <f t="shared" si="32"/>
        <v>1035.8484005952</v>
      </c>
      <c r="I230" s="7" t="s">
        <v>102</v>
      </c>
      <c r="J230" s="5">
        <v>72.21182</v>
      </c>
      <c r="K230" s="5">
        <v>122.63685</v>
      </c>
      <c r="L230" s="5">
        <v>53.13433</v>
      </c>
      <c r="M230" s="11"/>
      <c r="N230" s="11"/>
    </row>
    <row r="231" spans="1:14" ht="24">
      <c r="A231" s="6"/>
      <c r="B231" s="7">
        <v>16</v>
      </c>
      <c r="C231" s="79">
        <v>20699</v>
      </c>
      <c r="D231" s="5">
        <v>100.31</v>
      </c>
      <c r="E231" s="5">
        <v>137.039</v>
      </c>
      <c r="F231" s="53">
        <f t="shared" si="28"/>
        <v>11.8401696</v>
      </c>
      <c r="G231" s="5">
        <f t="shared" si="31"/>
        <v>1036.9633133333334</v>
      </c>
      <c r="H231" s="5">
        <f t="shared" si="32"/>
        <v>12277.821498844609</v>
      </c>
      <c r="I231" s="7" t="s">
        <v>103</v>
      </c>
      <c r="J231" s="5">
        <v>1211.70421</v>
      </c>
      <c r="K231" s="5">
        <v>885.5273</v>
      </c>
      <c r="L231" s="5">
        <v>1013.65843</v>
      </c>
      <c r="M231" s="11"/>
      <c r="N231" s="11"/>
    </row>
    <row r="232" spans="1:14" ht="24">
      <c r="A232" s="6"/>
      <c r="B232" s="7">
        <v>17</v>
      </c>
      <c r="C232" s="79">
        <v>20708</v>
      </c>
      <c r="D232" s="5">
        <v>96.78</v>
      </c>
      <c r="E232" s="5">
        <v>269.872</v>
      </c>
      <c r="F232" s="53">
        <f t="shared" si="28"/>
        <v>23.3169408</v>
      </c>
      <c r="G232" s="5">
        <f t="shared" si="31"/>
        <v>197.35892333333334</v>
      </c>
      <c r="H232" s="5">
        <f t="shared" si="32"/>
        <v>4601.806331715073</v>
      </c>
      <c r="I232" s="7" t="s">
        <v>104</v>
      </c>
      <c r="J232" s="5">
        <v>186.8309</v>
      </c>
      <c r="K232" s="5">
        <v>197.40643</v>
      </c>
      <c r="L232" s="5">
        <v>207.83944</v>
      </c>
      <c r="M232" s="11"/>
      <c r="N232" s="11"/>
    </row>
    <row r="233" spans="1:14" ht="24">
      <c r="A233" s="6"/>
      <c r="B233" s="7">
        <v>18</v>
      </c>
      <c r="C233" s="79">
        <v>20716</v>
      </c>
      <c r="D233" s="5">
        <v>97.59</v>
      </c>
      <c r="E233" s="5">
        <v>353.237</v>
      </c>
      <c r="F233" s="53">
        <f t="shared" si="28"/>
        <v>30.519676800000003</v>
      </c>
      <c r="G233" s="5">
        <f t="shared" si="31"/>
        <v>137.36005</v>
      </c>
      <c r="H233" s="5">
        <f t="shared" si="32"/>
        <v>4192.184331231841</v>
      </c>
      <c r="I233" s="7" t="s">
        <v>105</v>
      </c>
      <c r="J233" s="5">
        <v>149.22703</v>
      </c>
      <c r="K233" s="5">
        <v>128.0401</v>
      </c>
      <c r="L233" s="5">
        <v>134.81302</v>
      </c>
      <c r="M233" s="11"/>
      <c r="N233" s="11"/>
    </row>
    <row r="234" spans="1:14" ht="24">
      <c r="A234" s="6"/>
      <c r="B234" s="7">
        <v>19</v>
      </c>
      <c r="C234" s="79">
        <v>20730</v>
      </c>
      <c r="D234" s="5">
        <v>96.13</v>
      </c>
      <c r="E234" s="5">
        <v>190.875</v>
      </c>
      <c r="F234" s="53">
        <f t="shared" si="28"/>
        <v>16.491600000000002</v>
      </c>
      <c r="G234" s="5">
        <f t="shared" si="31"/>
        <v>55.91795666666667</v>
      </c>
      <c r="H234" s="5">
        <f t="shared" si="32"/>
        <v>922.1765741640002</v>
      </c>
      <c r="I234" s="7" t="s">
        <v>106</v>
      </c>
      <c r="J234" s="5">
        <v>48.18384</v>
      </c>
      <c r="K234" s="5">
        <v>53.95474</v>
      </c>
      <c r="L234" s="5">
        <v>65.61529</v>
      </c>
      <c r="M234" s="11"/>
      <c r="N234" s="11"/>
    </row>
    <row r="235" spans="1:14" ht="24">
      <c r="A235" s="6"/>
      <c r="B235" s="7">
        <v>20</v>
      </c>
      <c r="C235" s="79">
        <v>20737</v>
      </c>
      <c r="D235" s="5">
        <v>95.88</v>
      </c>
      <c r="E235" s="5">
        <v>157.198</v>
      </c>
      <c r="F235" s="53">
        <f t="shared" si="28"/>
        <v>13.581907200000002</v>
      </c>
      <c r="G235" s="5">
        <f t="shared" si="31"/>
        <v>69.31433666666668</v>
      </c>
      <c r="H235" s="5">
        <f t="shared" si="32"/>
        <v>941.4208882362243</v>
      </c>
      <c r="I235" s="7" t="s">
        <v>107</v>
      </c>
      <c r="J235" s="5">
        <v>56.47554</v>
      </c>
      <c r="K235" s="5">
        <v>63.28729</v>
      </c>
      <c r="L235" s="5">
        <v>88.18018</v>
      </c>
      <c r="M235" s="11"/>
      <c r="N235" s="11"/>
    </row>
    <row r="236" spans="1:14" ht="24">
      <c r="A236" s="6"/>
      <c r="B236" s="7">
        <v>21</v>
      </c>
      <c r="C236" s="79">
        <v>20756</v>
      </c>
      <c r="D236" s="5">
        <v>95.98</v>
      </c>
      <c r="E236" s="5">
        <v>170.917</v>
      </c>
      <c r="F236" s="53">
        <f t="shared" si="28"/>
        <v>14.767228800000002</v>
      </c>
      <c r="G236" s="5">
        <f t="shared" si="31"/>
        <v>89.83855333333332</v>
      </c>
      <c r="H236" s="5">
        <f t="shared" si="32"/>
        <v>1326.666472134336</v>
      </c>
      <c r="I236" s="7" t="s">
        <v>108</v>
      </c>
      <c r="J236" s="5">
        <v>88.55443</v>
      </c>
      <c r="K236" s="5">
        <v>91.18887</v>
      </c>
      <c r="L236" s="5">
        <v>89.77236</v>
      </c>
      <c r="M236" s="11"/>
      <c r="N236" s="11"/>
    </row>
    <row r="237" spans="1:14" ht="24">
      <c r="A237" s="6"/>
      <c r="B237" s="7">
        <v>22</v>
      </c>
      <c r="C237" s="79">
        <v>20765</v>
      </c>
      <c r="D237" s="5">
        <v>94.89</v>
      </c>
      <c r="E237" s="5">
        <v>53.93</v>
      </c>
      <c r="F237" s="53">
        <f t="shared" si="28"/>
        <v>4.659552000000001</v>
      </c>
      <c r="G237" s="5">
        <f t="shared" si="31"/>
        <v>39.04718333333333</v>
      </c>
      <c r="H237" s="5">
        <f t="shared" si="32"/>
        <v>181.9423811952</v>
      </c>
      <c r="I237" s="7" t="s">
        <v>109</v>
      </c>
      <c r="J237" s="5">
        <v>31.53361</v>
      </c>
      <c r="K237" s="5">
        <v>45.36569</v>
      </c>
      <c r="L237" s="5">
        <v>40.24225</v>
      </c>
      <c r="M237" s="11"/>
      <c r="N237" s="11"/>
    </row>
    <row r="238" spans="1:14" ht="24">
      <c r="A238" s="6"/>
      <c r="B238" s="7">
        <v>23</v>
      </c>
      <c r="C238" s="79">
        <v>20773</v>
      </c>
      <c r="D238" s="5">
        <v>94.78</v>
      </c>
      <c r="E238" s="5">
        <v>40.156</v>
      </c>
      <c r="F238" s="53">
        <f t="shared" si="28"/>
        <v>3.4694784000000003</v>
      </c>
      <c r="G238" s="5">
        <f t="shared" si="31"/>
        <v>52.12568666666667</v>
      </c>
      <c r="H238" s="5">
        <f t="shared" si="32"/>
        <v>180.84894397516803</v>
      </c>
      <c r="I238" s="7" t="s">
        <v>110</v>
      </c>
      <c r="J238" s="5">
        <v>59.2207</v>
      </c>
      <c r="K238" s="5">
        <v>39.97079</v>
      </c>
      <c r="L238" s="5">
        <v>57.18557</v>
      </c>
      <c r="M238" s="11"/>
      <c r="N238" s="11"/>
    </row>
    <row r="239" spans="1:14" ht="24">
      <c r="A239" s="6"/>
      <c r="B239" s="7">
        <v>24</v>
      </c>
      <c r="C239" s="79">
        <v>20784</v>
      </c>
      <c r="D239" s="5">
        <v>94.74</v>
      </c>
      <c r="E239" s="5">
        <v>37.097</v>
      </c>
      <c r="F239" s="53">
        <f t="shared" si="28"/>
        <v>3.2051808000000004</v>
      </c>
      <c r="G239" s="5">
        <f t="shared" si="31"/>
        <v>33.49877</v>
      </c>
      <c r="H239" s="5">
        <f t="shared" si="32"/>
        <v>107.36961442761601</v>
      </c>
      <c r="I239" s="7" t="s">
        <v>118</v>
      </c>
      <c r="J239" s="5">
        <v>31.02587</v>
      </c>
      <c r="K239" s="5">
        <v>46.81404</v>
      </c>
      <c r="L239" s="5">
        <v>22.6564</v>
      </c>
      <c r="M239" s="11"/>
      <c r="N239" s="11"/>
    </row>
    <row r="240" spans="1:15" ht="24">
      <c r="A240" s="6"/>
      <c r="B240" s="7">
        <v>25</v>
      </c>
      <c r="C240" s="79">
        <v>20829</v>
      </c>
      <c r="D240" s="5">
        <v>94.3</v>
      </c>
      <c r="E240" s="5">
        <v>7.115</v>
      </c>
      <c r="F240" s="53">
        <f t="shared" si="28"/>
        <v>0.6147360000000001</v>
      </c>
      <c r="G240" s="5">
        <f t="shared" si="31"/>
        <v>18.107393333333334</v>
      </c>
      <c r="H240" s="5">
        <f t="shared" si="32"/>
        <v>11.131266548160001</v>
      </c>
      <c r="I240" s="7" t="s">
        <v>119</v>
      </c>
      <c r="J240" s="5">
        <v>21.40802</v>
      </c>
      <c r="K240" s="5">
        <v>21.083</v>
      </c>
      <c r="L240" s="5">
        <v>11.83116</v>
      </c>
      <c r="M240" s="102" t="s">
        <v>125</v>
      </c>
      <c r="N240" s="103"/>
      <c r="O240" s="104"/>
    </row>
    <row r="241" spans="1:17" ht="24">
      <c r="A241" s="108"/>
      <c r="B241" s="110">
        <v>26</v>
      </c>
      <c r="C241" s="111">
        <v>20834</v>
      </c>
      <c r="D241" s="112">
        <v>94.24</v>
      </c>
      <c r="E241" s="112">
        <v>6.038</v>
      </c>
      <c r="F241" s="113">
        <f t="shared" si="28"/>
        <v>0.5216832</v>
      </c>
      <c r="G241" s="112">
        <f t="shared" si="31"/>
        <v>13.459773333333333</v>
      </c>
      <c r="H241" s="112">
        <f t="shared" si="32"/>
        <v>7.021737623808</v>
      </c>
      <c r="I241" s="110" t="s">
        <v>120</v>
      </c>
      <c r="J241" s="112">
        <v>3.50619</v>
      </c>
      <c r="K241" s="112">
        <v>19.15638</v>
      </c>
      <c r="L241" s="112">
        <v>17.71675</v>
      </c>
      <c r="M241" s="107"/>
      <c r="N241" s="107"/>
      <c r="O241" s="108"/>
      <c r="P241" s="108"/>
      <c r="Q241" s="108"/>
    </row>
    <row r="242" spans="1:16" ht="24">
      <c r="A242" s="6"/>
      <c r="B242" s="7">
        <v>1</v>
      </c>
      <c r="C242" s="79">
        <v>20946</v>
      </c>
      <c r="D242" s="5">
        <v>95.29</v>
      </c>
      <c r="E242" s="5">
        <v>91.913</v>
      </c>
      <c r="F242" s="53">
        <f t="shared" si="28"/>
        <v>7.9412832</v>
      </c>
      <c r="G242" s="5">
        <f t="shared" si="31"/>
        <v>221.08665228697456</v>
      </c>
      <c r="H242" s="5">
        <f t="shared" si="32"/>
        <v>1755.7117175507926</v>
      </c>
      <c r="I242" s="77" t="s">
        <v>112</v>
      </c>
      <c r="J242" s="5">
        <f>การคำนวณตะกอน!F6</f>
        <v>193.99983239750281</v>
      </c>
      <c r="K242" s="5">
        <f>การคำนวณตะกอน!F7</f>
        <v>245.14766075437538</v>
      </c>
      <c r="L242" s="5">
        <f>การคำนวณตะกอน!F8</f>
        <v>224.11246370904558</v>
      </c>
      <c r="M242" s="106" t="s">
        <v>126</v>
      </c>
      <c r="N242" s="107"/>
      <c r="O242" s="108"/>
      <c r="P242" s="109"/>
    </row>
    <row r="243" spans="1:16" ht="24">
      <c r="A243" s="6"/>
      <c r="B243" s="7">
        <v>2</v>
      </c>
      <c r="C243" s="79">
        <v>20955</v>
      </c>
      <c r="D243" s="5">
        <v>94.5</v>
      </c>
      <c r="E243" s="5">
        <v>22.929</v>
      </c>
      <c r="F243" s="53">
        <f t="shared" si="28"/>
        <v>1.9810656</v>
      </c>
      <c r="G243" s="5">
        <f t="shared" si="31"/>
        <v>273.68759509452474</v>
      </c>
      <c r="H243" s="5">
        <f t="shared" si="32"/>
        <v>542.1930797884917</v>
      </c>
      <c r="I243" s="7" t="s">
        <v>122</v>
      </c>
      <c r="J243" s="5">
        <f>การคำนวณตะกอน!F9</f>
        <v>277.148567621634</v>
      </c>
      <c r="K243" s="5">
        <f>การคำนวณตะกอน!F10</f>
        <v>268.8406852040854</v>
      </c>
      <c r="L243" s="5">
        <f>การคำนวณตะกอน!F11</f>
        <v>275.0735324578548</v>
      </c>
      <c r="M243" s="102" t="s">
        <v>127</v>
      </c>
      <c r="N243" s="103"/>
      <c r="O243" s="105"/>
      <c r="P243" s="104"/>
    </row>
    <row r="244" spans="1:16" ht="24">
      <c r="A244" s="6"/>
      <c r="B244" s="7">
        <v>3</v>
      </c>
      <c r="C244" s="79">
        <v>20961</v>
      </c>
      <c r="D244" s="5">
        <v>94.56</v>
      </c>
      <c r="E244" s="5">
        <v>26.251</v>
      </c>
      <c r="F244" s="53">
        <f t="shared" si="28"/>
        <v>2.2680864</v>
      </c>
      <c r="G244" s="5">
        <f t="shared" si="31"/>
        <v>262.68775134396395</v>
      </c>
      <c r="H244" s="5">
        <f t="shared" si="32"/>
        <v>595.7985162698263</v>
      </c>
      <c r="I244" s="7" t="s">
        <v>114</v>
      </c>
      <c r="J244" s="5">
        <f>การคำนวณตะกอน!F12</f>
        <v>257.88542001935343</v>
      </c>
      <c r="K244" s="5">
        <f>การคำนวณตะกอน!F13</f>
        <v>268.69373507261304</v>
      </c>
      <c r="L244" s="5">
        <f>การคำนวณตะกอน!F14</f>
        <v>261.48409893992545</v>
      </c>
      <c r="M244" s="102" t="s">
        <v>128</v>
      </c>
      <c r="N244" s="103"/>
      <c r="O244" s="105"/>
      <c r="P244" s="104"/>
    </row>
    <row r="245" spans="1:14" ht="24">
      <c r="A245" s="6"/>
      <c r="B245" s="7">
        <v>4</v>
      </c>
      <c r="C245" s="79">
        <v>20974</v>
      </c>
      <c r="D245" s="5">
        <v>94.6</v>
      </c>
      <c r="E245" s="5">
        <v>31.265</v>
      </c>
      <c r="F245" s="53">
        <f t="shared" si="28"/>
        <v>2.701296</v>
      </c>
      <c r="G245" s="5">
        <f t="shared" si="31"/>
        <v>105.69082913211086</v>
      </c>
      <c r="H245" s="5">
        <f t="shared" si="32"/>
        <v>285.50221397125455</v>
      </c>
      <c r="I245" s="7" t="s">
        <v>115</v>
      </c>
      <c r="J245" s="5">
        <f>การคำนวณตะกอน!F15</f>
        <v>115.83011583013464</v>
      </c>
      <c r="K245" s="5">
        <f>การคำนวณตะกอน!F16</f>
        <v>96.27727856222783</v>
      </c>
      <c r="L245" s="5">
        <f>การคำนวณตะกอน!F17</f>
        <v>104.96509300397008</v>
      </c>
      <c r="M245" s="11"/>
      <c r="N245" s="11"/>
    </row>
    <row r="246" spans="1:14" ht="24">
      <c r="A246" s="6"/>
      <c r="B246" s="7">
        <v>5</v>
      </c>
      <c r="C246" s="79">
        <v>20988</v>
      </c>
      <c r="D246" s="5">
        <v>95.12</v>
      </c>
      <c r="E246" s="5">
        <v>79.917</v>
      </c>
      <c r="F246" s="53">
        <f t="shared" si="28"/>
        <v>6.904828800000001</v>
      </c>
      <c r="G246" s="5">
        <f t="shared" si="31"/>
        <v>302.16767983237645</v>
      </c>
      <c r="H246" s="5">
        <f t="shared" si="32"/>
        <v>2086.4160981357722</v>
      </c>
      <c r="I246" s="7" t="s">
        <v>123</v>
      </c>
      <c r="J246" s="5">
        <f>การคำนวณตะกอน!F18</f>
        <v>322.0701454234327</v>
      </c>
      <c r="K246" s="5">
        <f>การคำนวณตะกอน!F19</f>
        <v>302.74910103241285</v>
      </c>
      <c r="L246" s="5">
        <f>การคำนวณตะกอน!F20</f>
        <v>281.68379304128365</v>
      </c>
      <c r="M246" s="11"/>
      <c r="N246" s="11"/>
    </row>
    <row r="247" spans="1:14" ht="24">
      <c r="A247" s="6"/>
      <c r="B247" s="7">
        <v>6</v>
      </c>
      <c r="C247" s="79">
        <v>20997</v>
      </c>
      <c r="D247" s="5">
        <v>94.56</v>
      </c>
      <c r="E247" s="5">
        <v>26.341</v>
      </c>
      <c r="F247" s="53">
        <f t="shared" si="28"/>
        <v>2.2758624000000003</v>
      </c>
      <c r="G247" s="5">
        <f t="shared" si="31"/>
        <v>107.57728370111597</v>
      </c>
      <c r="H247" s="5">
        <f t="shared" si="32"/>
        <v>244.8310950695027</v>
      </c>
      <c r="I247" s="7" t="s">
        <v>117</v>
      </c>
      <c r="J247" s="5">
        <f>การคำนวณตะกอน!F21</f>
        <v>98.76280996127215</v>
      </c>
      <c r="K247" s="5">
        <f>การคำนวณตะกอน!F22</f>
        <v>104.08986424947265</v>
      </c>
      <c r="L247" s="5">
        <f>การคำนวณตะกอน!F23</f>
        <v>119.87917689260313</v>
      </c>
      <c r="M247" s="11"/>
      <c r="N247" s="11"/>
    </row>
    <row r="248" spans="1:14" ht="24">
      <c r="A248" s="6"/>
      <c r="B248" s="7">
        <v>7</v>
      </c>
      <c r="C248" s="79">
        <v>21004</v>
      </c>
      <c r="D248" s="5">
        <v>95.06</v>
      </c>
      <c r="E248" s="5">
        <v>74.094</v>
      </c>
      <c r="F248" s="53">
        <f t="shared" si="28"/>
        <v>6.4017216</v>
      </c>
      <c r="G248" s="5">
        <f t="shared" si="31"/>
        <v>196.9221531305868</v>
      </c>
      <c r="H248" s="5">
        <f t="shared" si="32"/>
        <v>1260.640801214585</v>
      </c>
      <c r="I248" s="7" t="s">
        <v>94</v>
      </c>
      <c r="J248" s="5">
        <f>การคำนวณตะกอน!F24</f>
        <v>192.6748057713262</v>
      </c>
      <c r="K248" s="5">
        <f>การคำนวณตะกอน!F25</f>
        <v>196.7875757897667</v>
      </c>
      <c r="L248" s="5">
        <f>การคำนวณตะกอน!F26</f>
        <v>201.3040778306674</v>
      </c>
      <c r="M248" s="11"/>
      <c r="N248" s="11"/>
    </row>
    <row r="249" spans="1:14" ht="24">
      <c r="A249" s="6"/>
      <c r="B249" s="7">
        <v>8</v>
      </c>
      <c r="C249" s="79">
        <v>21012</v>
      </c>
      <c r="D249" s="5">
        <v>96.91</v>
      </c>
      <c r="E249" s="5">
        <v>266.902</v>
      </c>
      <c r="F249" s="53">
        <f t="shared" si="28"/>
        <v>23.0603328</v>
      </c>
      <c r="G249" s="5">
        <f t="shared" si="31"/>
        <v>662.596524372277</v>
      </c>
      <c r="H249" s="5">
        <f t="shared" si="32"/>
        <v>15279.69636414802</v>
      </c>
      <c r="I249" s="7" t="s">
        <v>95</v>
      </c>
      <c r="J249" s="5">
        <f>การคำนวณตะกอน!F27</f>
        <v>666.8315607222286</v>
      </c>
      <c r="K249" s="5">
        <f>การคำนวณตะกอน!F28</f>
        <v>666.4554706371041</v>
      </c>
      <c r="L249" s="5">
        <f>การคำนวณตะกอน!F29</f>
        <v>654.5025417574986</v>
      </c>
      <c r="M249" s="11"/>
      <c r="N249" s="11"/>
    </row>
    <row r="250" spans="1:14" ht="24">
      <c r="A250" s="6"/>
      <c r="B250" s="7">
        <v>9</v>
      </c>
      <c r="C250" s="79">
        <v>21012</v>
      </c>
      <c r="D250" s="5">
        <v>97.08</v>
      </c>
      <c r="E250" s="5">
        <v>293.138</v>
      </c>
      <c r="F250" s="53">
        <f t="shared" si="28"/>
        <v>25.3271232</v>
      </c>
      <c r="G250" s="5">
        <f t="shared" si="31"/>
        <v>569.2508362633884</v>
      </c>
      <c r="H250" s="5">
        <f t="shared" si="32"/>
        <v>14417.486061745863</v>
      </c>
      <c r="I250" s="7" t="s">
        <v>96</v>
      </c>
      <c r="J250" s="5">
        <f>การคำนวณตะกอน!F30</f>
        <v>560.4493808246949</v>
      </c>
      <c r="K250" s="5">
        <f>การคำนวณตะกอน!F31</f>
        <v>559.3591981026535</v>
      </c>
      <c r="L250" s="5">
        <f>การคำนวณตะกอน!F32</f>
        <v>587.9439298628164</v>
      </c>
      <c r="M250" s="11"/>
      <c r="N250" s="11"/>
    </row>
    <row r="251" spans="1:14" ht="24">
      <c r="A251" s="6"/>
      <c r="B251" s="7">
        <v>10</v>
      </c>
      <c r="C251" s="79">
        <v>21026</v>
      </c>
      <c r="D251" s="5">
        <v>97.18</v>
      </c>
      <c r="E251" s="5">
        <v>304.402</v>
      </c>
      <c r="F251" s="53">
        <f t="shared" si="28"/>
        <v>26.3003328</v>
      </c>
      <c r="G251" s="5">
        <f t="shared" si="31"/>
        <v>1026.8373108544722</v>
      </c>
      <c r="H251" s="5">
        <f t="shared" si="32"/>
        <v>27006.16300692967</v>
      </c>
      <c r="I251" s="7" t="s">
        <v>97</v>
      </c>
      <c r="J251" s="5">
        <f>การคำนวณตะกอน!F33</f>
        <v>934.9068012176739</v>
      </c>
      <c r="K251" s="5">
        <f>การคำนวณตะกอน!F34</f>
        <v>1003.3365109628035</v>
      </c>
      <c r="L251" s="5">
        <f>การคำนวณตะกอน!F35</f>
        <v>1142.2686203829396</v>
      </c>
      <c r="M251" s="11"/>
      <c r="N251" s="11"/>
    </row>
    <row r="252" spans="1:14" ht="24">
      <c r="A252" s="6"/>
      <c r="B252" s="7">
        <v>11</v>
      </c>
      <c r="C252" s="79">
        <v>21036</v>
      </c>
      <c r="D252" s="5">
        <v>93.38</v>
      </c>
      <c r="E252" s="5">
        <v>100.114</v>
      </c>
      <c r="F252" s="53">
        <f t="shared" si="28"/>
        <v>8.649849600000001</v>
      </c>
      <c r="G252" s="5">
        <f t="shared" si="31"/>
        <v>44.76665030765262</v>
      </c>
      <c r="H252" s="5">
        <f t="shared" si="32"/>
        <v>387.22479225698896</v>
      </c>
      <c r="I252" s="7" t="s">
        <v>98</v>
      </c>
      <c r="J252" s="5">
        <f>การคำนวณตะกอน!F36</f>
        <v>39.387608315916246</v>
      </c>
      <c r="K252" s="5">
        <f>การคำนวณตะกอน!F37</f>
        <v>52.39476644368282</v>
      </c>
      <c r="L252" s="5">
        <f>การคำนวณตะกอน!F38</f>
        <v>42.51757616335878</v>
      </c>
      <c r="M252" s="11"/>
      <c r="N252" s="11"/>
    </row>
    <row r="253" spans="1:14" ht="24">
      <c r="A253" s="6"/>
      <c r="B253" s="7">
        <v>12</v>
      </c>
      <c r="C253" s="79">
        <v>21054</v>
      </c>
      <c r="D253" s="5">
        <v>99.44</v>
      </c>
      <c r="E253" s="5">
        <v>644.148</v>
      </c>
      <c r="F253" s="53">
        <f t="shared" si="28"/>
        <v>55.6543872</v>
      </c>
      <c r="G253" s="5">
        <f t="shared" si="31"/>
        <v>1229.2057043951945</v>
      </c>
      <c r="H253" s="5">
        <f t="shared" si="32"/>
        <v>68410.6902208589</v>
      </c>
      <c r="I253" s="7" t="s">
        <v>99</v>
      </c>
      <c r="J253" s="5">
        <f>การคำนวณตะกอน!F39</f>
        <v>1060.8781380937207</v>
      </c>
      <c r="K253" s="5">
        <f>การคำนวณตะกอน!F40</f>
        <v>1303.7499999999961</v>
      </c>
      <c r="L253" s="5">
        <f>การคำนวณตะกอน!F41</f>
        <v>1322.9889750918665</v>
      </c>
      <c r="M253" s="11"/>
      <c r="N253" s="11"/>
    </row>
    <row r="254" spans="1:14" ht="24">
      <c r="A254" s="6"/>
      <c r="B254" s="7">
        <v>13</v>
      </c>
      <c r="C254" s="79">
        <v>21055</v>
      </c>
      <c r="D254" s="5">
        <v>97.68</v>
      </c>
      <c r="E254" s="5">
        <v>368.551</v>
      </c>
      <c r="F254" s="53">
        <f t="shared" si="28"/>
        <v>31.8428064</v>
      </c>
      <c r="G254" s="5">
        <f t="shared" si="31"/>
        <v>289.1390349987266</v>
      </c>
      <c r="H254" s="5">
        <f t="shared" si="32"/>
        <v>9206.998314147275</v>
      </c>
      <c r="I254" s="7" t="s">
        <v>100</v>
      </c>
      <c r="J254" s="5">
        <f>การคำนวณตะกอน!F42</f>
        <v>316.6069295101521</v>
      </c>
      <c r="K254" s="5">
        <f>การคำนวณตะกอน!F43</f>
        <v>243.893805309732</v>
      </c>
      <c r="L254" s="5">
        <f>การคำนวณตะกอน!F44</f>
        <v>306.9163701762957</v>
      </c>
      <c r="M254" s="11"/>
      <c r="N254" s="11"/>
    </row>
    <row r="255" spans="1:14" ht="24">
      <c r="A255" s="6"/>
      <c r="B255" s="7">
        <v>14</v>
      </c>
      <c r="C255" s="79">
        <v>21066</v>
      </c>
      <c r="D255" s="5">
        <v>100.72</v>
      </c>
      <c r="E255" s="5">
        <v>815.734</v>
      </c>
      <c r="F255" s="53">
        <f t="shared" si="28"/>
        <v>70.4794176</v>
      </c>
      <c r="G255" s="5">
        <f aca="true" t="shared" si="33" ref="G255:G262">+AVERAGE(J255:L255)</f>
        <v>611.1880298844371</v>
      </c>
      <c r="H255" s="5">
        <f aca="true" t="shared" si="34" ref="H255:H262">G255*F255</f>
        <v>43076.176390346525</v>
      </c>
      <c r="I255" s="7" t="s">
        <v>101</v>
      </c>
      <c r="J255" s="5">
        <f>การคำนวณตะกอน!F45</f>
        <v>506.1585114746643</v>
      </c>
      <c r="K255" s="5">
        <f>การคำนวณตะกอน!F46</f>
        <v>615.4521159906118</v>
      </c>
      <c r="L255" s="5">
        <f>การคำนวณตะกอน!F47</f>
        <v>711.9534621880352</v>
      </c>
      <c r="M255" s="11"/>
      <c r="N255" s="11"/>
    </row>
    <row r="256" spans="1:14" ht="24">
      <c r="A256" s="6"/>
      <c r="B256" s="7">
        <v>15</v>
      </c>
      <c r="C256" s="79">
        <v>21068</v>
      </c>
      <c r="D256" s="5">
        <v>108.7</v>
      </c>
      <c r="E256" s="5">
        <v>1229.498</v>
      </c>
      <c r="F256" s="53">
        <f t="shared" si="28"/>
        <v>106.2286272</v>
      </c>
      <c r="G256" s="5">
        <f t="shared" si="33"/>
        <v>467.41419302153116</v>
      </c>
      <c r="H256" s="5">
        <f t="shared" si="34"/>
        <v>49652.76805847308</v>
      </c>
      <c r="I256" s="7" t="s">
        <v>102</v>
      </c>
      <c r="J256" s="5">
        <f>การคำนวณตะกอน!F48</f>
        <v>496.69148056242216</v>
      </c>
      <c r="K256" s="5">
        <f>การคำนวณตะกอน!F49</f>
        <v>449.50781303779576</v>
      </c>
      <c r="L256" s="5">
        <f>การคำนวณตะกอน!F50</f>
        <v>456.0432854643754</v>
      </c>
      <c r="M256" s="11"/>
      <c r="N256" s="11"/>
    </row>
    <row r="257" spans="1:14" ht="24">
      <c r="A257" s="6"/>
      <c r="B257" s="7">
        <v>16</v>
      </c>
      <c r="C257" s="79">
        <v>21068</v>
      </c>
      <c r="D257" s="5">
        <v>107.1</v>
      </c>
      <c r="E257" s="5">
        <v>1186.11</v>
      </c>
      <c r="F257" s="53">
        <f t="shared" si="28"/>
        <v>102.47990399999999</v>
      </c>
      <c r="G257" s="5">
        <f t="shared" si="33"/>
        <v>473.58561912408254</v>
      </c>
      <c r="H257" s="5">
        <f t="shared" si="34"/>
        <v>48533.00878361654</v>
      </c>
      <c r="I257" s="7" t="s">
        <v>103</v>
      </c>
      <c r="J257" s="5">
        <f>การคำนวณตะกอน!F51</f>
        <v>484.3315140781448</v>
      </c>
      <c r="K257" s="5">
        <f>การคำนวณตะกอน!F52</f>
        <v>448.58407818895</v>
      </c>
      <c r="L257" s="5">
        <f>การคำนวณตะกอน!F53</f>
        <v>487.84126510515284</v>
      </c>
      <c r="M257" s="11"/>
      <c r="N257" s="11"/>
    </row>
    <row r="258" spans="1:14" ht="24">
      <c r="A258" s="6"/>
      <c r="B258" s="7">
        <v>17</v>
      </c>
      <c r="C258" s="79">
        <v>21101</v>
      </c>
      <c r="D258" s="5">
        <v>95.68</v>
      </c>
      <c r="E258" s="5">
        <v>133.509</v>
      </c>
      <c r="F258" s="53">
        <f t="shared" si="28"/>
        <v>11.535177599999999</v>
      </c>
      <c r="G258" s="5">
        <f t="shared" si="33"/>
        <v>35.73114383807803</v>
      </c>
      <c r="H258" s="5">
        <f t="shared" si="34"/>
        <v>412.16509002337574</v>
      </c>
      <c r="I258" s="7" t="s">
        <v>104</v>
      </c>
      <c r="J258" s="5">
        <f>การคำนวณตะกอน!F54</f>
        <v>41.018128547893504</v>
      </c>
      <c r="K258" s="5">
        <f>การคำนวณตะกอน!F55</f>
        <v>12.498437695288564</v>
      </c>
      <c r="L258" s="5">
        <f>การคำนวณตะกอน!F56</f>
        <v>53.676865271052044</v>
      </c>
      <c r="M258" s="11"/>
      <c r="N258" s="11"/>
    </row>
    <row r="259" spans="1:14" ht="24">
      <c r="A259" s="6"/>
      <c r="B259" s="7">
        <v>18</v>
      </c>
      <c r="C259" s="79">
        <v>21110</v>
      </c>
      <c r="D259" s="5">
        <v>94.97</v>
      </c>
      <c r="E259" s="5">
        <v>65.971</v>
      </c>
      <c r="F259" s="53">
        <f t="shared" si="28"/>
        <v>5.699894400000001</v>
      </c>
      <c r="G259" s="5">
        <f t="shared" si="33"/>
        <v>3.7782842551632876</v>
      </c>
      <c r="H259" s="5">
        <f t="shared" si="34"/>
        <v>21.535821267613397</v>
      </c>
      <c r="I259" s="7" t="s">
        <v>105</v>
      </c>
      <c r="J259" s="5">
        <f>การคำนวณตะกอน!F57</f>
        <v>2.0985624847179434</v>
      </c>
      <c r="K259" s="5">
        <f>การคำนวณตะกอน!F58</f>
        <v>7.23364679135634</v>
      </c>
      <c r="L259" s="5">
        <f>การคำนวณตะกอน!F59</f>
        <v>2.0026434894155782</v>
      </c>
      <c r="M259" s="11"/>
      <c r="N259" s="11"/>
    </row>
    <row r="260" spans="1:14" ht="24">
      <c r="A260" s="6"/>
      <c r="B260" s="7">
        <v>19</v>
      </c>
      <c r="C260" s="79">
        <v>21114</v>
      </c>
      <c r="D260" s="5">
        <v>94.85</v>
      </c>
      <c r="E260" s="5">
        <v>54.536</v>
      </c>
      <c r="F260" s="53">
        <f t="shared" si="28"/>
        <v>4.711910400000001</v>
      </c>
      <c r="G260" s="5">
        <f t="shared" si="33"/>
        <v>10.923489446702805</v>
      </c>
      <c r="H260" s="5">
        <f t="shared" si="34"/>
        <v>51.4705035282092</v>
      </c>
      <c r="I260" s="7" t="s">
        <v>106</v>
      </c>
      <c r="J260" s="5">
        <f>การคำนวณตะกอน!F60</f>
        <v>22.7548543689329</v>
      </c>
      <c r="K260" s="5">
        <f>การคำนวณตะกอน!F61</f>
        <v>2.220166512509554</v>
      </c>
      <c r="L260" s="5">
        <f>การคำนวณตะกอน!F62</f>
        <v>7.795447458665959</v>
      </c>
      <c r="M260" s="11"/>
      <c r="N260" s="11"/>
    </row>
    <row r="261" spans="1:14" ht="24">
      <c r="A261" s="6"/>
      <c r="B261" s="7">
        <v>20</v>
      </c>
      <c r="C261" s="79">
        <v>21131</v>
      </c>
      <c r="D261" s="5">
        <v>95.06</v>
      </c>
      <c r="E261" s="5">
        <v>71.078</v>
      </c>
      <c r="F261" s="53">
        <f t="shared" si="28"/>
        <v>6.1411392000000005</v>
      </c>
      <c r="G261" s="5">
        <f t="shared" si="33"/>
        <v>439.6608984974239</v>
      </c>
      <c r="H261" s="5">
        <f t="shared" si="34"/>
        <v>2700.018778469751</v>
      </c>
      <c r="I261" s="7" t="s">
        <v>107</v>
      </c>
      <c r="J261" s="5">
        <f>การคำนวณตะกอน!F63</f>
        <v>444.1169441568014</v>
      </c>
      <c r="K261" s="5">
        <f>การคำนวณตะกอน!F64</f>
        <v>383.2567326318826</v>
      </c>
      <c r="L261" s="5">
        <f>การคำนวณตะกอน!F65</f>
        <v>491.60901870358765</v>
      </c>
      <c r="M261" s="11"/>
      <c r="N261" s="11"/>
    </row>
    <row r="262" spans="1:14" ht="24">
      <c r="A262" s="6"/>
      <c r="B262" s="7">
        <v>21</v>
      </c>
      <c r="C262" s="79">
        <v>21134</v>
      </c>
      <c r="D262" s="5">
        <v>95.43</v>
      </c>
      <c r="E262" s="5">
        <v>98.284</v>
      </c>
      <c r="F262" s="53">
        <f t="shared" si="28"/>
        <v>8.4917376</v>
      </c>
      <c r="G262" s="5">
        <f t="shared" si="33"/>
        <v>255.54555112014648</v>
      </c>
      <c r="H262" s="5">
        <f t="shared" si="34"/>
        <v>2170.02576495967</v>
      </c>
      <c r="I262" s="7" t="s">
        <v>108</v>
      </c>
      <c r="J262" s="5">
        <f>การคำนวณตะกอน!F66</f>
        <v>303.4716342082646</v>
      </c>
      <c r="K262" s="5">
        <f>การคำนวณตะกอน!F67</f>
        <v>237.8270121416742</v>
      </c>
      <c r="L262" s="5">
        <f>การคำนวณตะกอน!F68</f>
        <v>225.33800701050066</v>
      </c>
      <c r="M262" s="11"/>
      <c r="N262" s="11"/>
    </row>
    <row r="263" spans="1:14" ht="24">
      <c r="A263" s="6"/>
      <c r="B263" s="7">
        <v>22</v>
      </c>
      <c r="C263" s="79">
        <v>21142</v>
      </c>
      <c r="D263" s="5">
        <v>94.71</v>
      </c>
      <c r="E263" s="5">
        <v>35.974</v>
      </c>
      <c r="F263" s="53">
        <f t="shared" si="28"/>
        <v>3.1081536</v>
      </c>
      <c r="G263" s="5">
        <f aca="true" t="shared" si="35" ref="G263:G268">+AVERAGE(J263:L263)</f>
        <v>133.6269900003372</v>
      </c>
      <c r="H263" s="5">
        <f aca="true" t="shared" si="36" ref="H263:H268">G263*F263</f>
        <v>415.3332100267121</v>
      </c>
      <c r="I263" s="7" t="s">
        <v>109</v>
      </c>
      <c r="J263" s="5">
        <f>การคำนวณตะกอน!F69</f>
        <v>126.5243902439</v>
      </c>
      <c r="K263" s="5">
        <f>การคำนวณตะกอน!F70</f>
        <v>115.98311801282696</v>
      </c>
      <c r="L263" s="5">
        <f>การคำนวณตะกอน!F71</f>
        <v>158.37346174428467</v>
      </c>
      <c r="M263" s="11"/>
      <c r="N263" s="11"/>
    </row>
    <row r="264" spans="1:14" ht="24">
      <c r="A264" s="6"/>
      <c r="B264" s="7">
        <v>23</v>
      </c>
      <c r="C264" s="79">
        <v>21157</v>
      </c>
      <c r="D264" s="5">
        <v>94.45</v>
      </c>
      <c r="E264" s="5">
        <v>21.49</v>
      </c>
      <c r="F264" s="53">
        <f t="shared" si="28"/>
        <v>1.856736</v>
      </c>
      <c r="G264" s="5">
        <f t="shared" si="35"/>
        <v>27.03862896585999</v>
      </c>
      <c r="H264" s="5">
        <f t="shared" si="36"/>
        <v>50.20359579155501</v>
      </c>
      <c r="I264" s="7" t="s">
        <v>110</v>
      </c>
      <c r="J264" s="5">
        <f>การคำนวณตะกอน!F72</f>
        <v>36.673458047793275</v>
      </c>
      <c r="K264" s="5">
        <f>การคำนวณตะกอน!F73</f>
        <v>24.815706882703314</v>
      </c>
      <c r="L264" s="5">
        <f>การคำนวณตะกอน!F74</f>
        <v>19.62672196708339</v>
      </c>
      <c r="M264" s="11"/>
      <c r="N264" s="11"/>
    </row>
    <row r="265" spans="1:14" ht="24">
      <c r="A265" s="6"/>
      <c r="B265" s="7">
        <v>24</v>
      </c>
      <c r="C265" s="79">
        <v>21163</v>
      </c>
      <c r="D265" s="5">
        <v>94.36</v>
      </c>
      <c r="E265" s="5">
        <v>15.284</v>
      </c>
      <c r="F265" s="53">
        <f t="shared" si="28"/>
        <v>1.3205376000000002</v>
      </c>
      <c r="G265" s="5">
        <f t="shared" si="35"/>
        <v>42.40643159041785</v>
      </c>
      <c r="H265" s="5">
        <f t="shared" si="36"/>
        <v>55.99928739697458</v>
      </c>
      <c r="I265" s="7" t="s">
        <v>118</v>
      </c>
      <c r="J265" s="5">
        <f>การคำนวณตะกอน!F75</f>
        <v>47.10409341202222</v>
      </c>
      <c r="K265" s="5">
        <f>การคำนวณตะกอน!F76</f>
        <v>31.373460376477215</v>
      </c>
      <c r="L265" s="5">
        <f>การคำนวณตะกอน!F77</f>
        <v>48.74174098275412</v>
      </c>
      <c r="M265" s="11"/>
      <c r="N265" s="11"/>
    </row>
    <row r="266" spans="1:14" ht="24">
      <c r="A266" s="6"/>
      <c r="B266" s="7">
        <v>25</v>
      </c>
      <c r="C266" s="79">
        <v>21170</v>
      </c>
      <c r="D266" s="5">
        <v>94.26</v>
      </c>
      <c r="E266" s="5">
        <v>12.338</v>
      </c>
      <c r="F266" s="53">
        <f t="shared" si="28"/>
        <v>1.0660032</v>
      </c>
      <c r="G266" s="5">
        <f t="shared" si="35"/>
        <v>26.486102182693134</v>
      </c>
      <c r="H266" s="5">
        <f t="shared" si="36"/>
        <v>28.234269682277862</v>
      </c>
      <c r="I266" s="7" t="s">
        <v>119</v>
      </c>
      <c r="J266" s="5">
        <f>การคำนวณตะกอน!F78</f>
        <v>27.872714603293733</v>
      </c>
      <c r="K266" s="5">
        <f>การคำนวณตะกอน!F79</f>
        <v>24.47381302009264</v>
      </c>
      <c r="L266" s="5">
        <f>การคำนวณตะกอน!F80</f>
        <v>27.111778924693038</v>
      </c>
      <c r="M266" s="11"/>
      <c r="N266" s="11"/>
    </row>
    <row r="267" spans="1:14" ht="24">
      <c r="A267" s="6"/>
      <c r="B267" s="7">
        <v>26</v>
      </c>
      <c r="C267" s="79">
        <v>21199</v>
      </c>
      <c r="D267" s="5">
        <v>94.88</v>
      </c>
      <c r="E267" s="5">
        <v>43.346</v>
      </c>
      <c r="F267" s="53">
        <f t="shared" si="28"/>
        <v>3.7450943999999997</v>
      </c>
      <c r="G267" s="5">
        <f t="shared" si="35"/>
        <v>93.76126</v>
      </c>
      <c r="H267" s="5">
        <f t="shared" si="36"/>
        <v>351.14476976294395</v>
      </c>
      <c r="I267" s="7" t="s">
        <v>120</v>
      </c>
      <c r="J267" s="5">
        <v>99.9474</v>
      </c>
      <c r="K267" s="5">
        <v>102.65302</v>
      </c>
      <c r="L267" s="5">
        <v>78.68336</v>
      </c>
      <c r="M267" s="11"/>
      <c r="N267" s="11"/>
    </row>
    <row r="268" spans="1:24" ht="24.75" thickBot="1">
      <c r="A268" s="154"/>
      <c r="B268" s="155">
        <v>27</v>
      </c>
      <c r="C268" s="156">
        <v>21205</v>
      </c>
      <c r="D268" s="157">
        <v>94.53</v>
      </c>
      <c r="E268" s="157">
        <v>9.434</v>
      </c>
      <c r="F268" s="158">
        <f t="shared" si="28"/>
        <v>0.8150976</v>
      </c>
      <c r="G268" s="157">
        <f t="shared" si="35"/>
        <v>81.07272333333333</v>
      </c>
      <c r="H268" s="157">
        <f t="shared" si="36"/>
        <v>66.082182214464</v>
      </c>
      <c r="I268" s="155" t="s">
        <v>121</v>
      </c>
      <c r="J268" s="157">
        <v>59.36026</v>
      </c>
      <c r="K268" s="157">
        <v>110.30299</v>
      </c>
      <c r="L268" s="157">
        <v>73.55492</v>
      </c>
      <c r="M268" s="159"/>
      <c r="N268" s="159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</row>
    <row r="269" spans="1:24" s="152" customFormat="1" ht="24">
      <c r="A269" s="6"/>
      <c r="B269" s="7">
        <v>1</v>
      </c>
      <c r="C269" s="79">
        <v>21296</v>
      </c>
      <c r="D269" s="5">
        <v>94.1</v>
      </c>
      <c r="E269" s="5">
        <v>2.225</v>
      </c>
      <c r="F269" s="53">
        <f t="shared" si="28"/>
        <v>0.19224000000000002</v>
      </c>
      <c r="G269" s="5">
        <f aca="true" t="shared" si="37" ref="G269:G407">+AVERAGE(J269:L269)</f>
        <v>7.486123333333333</v>
      </c>
      <c r="H269" s="5">
        <f aca="true" t="shared" si="38" ref="H269:H407">G269*F269</f>
        <v>1.4391323496</v>
      </c>
      <c r="I269" s="153" t="s">
        <v>86</v>
      </c>
      <c r="J269" s="5">
        <v>10.9851</v>
      </c>
      <c r="K269" s="5">
        <v>5.91882</v>
      </c>
      <c r="L269" s="5">
        <v>5.55445</v>
      </c>
      <c r="M269" s="11" t="s">
        <v>126</v>
      </c>
      <c r="N269" s="11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14" ht="24">
      <c r="A270" s="6"/>
      <c r="B270" s="7">
        <v>2</v>
      </c>
      <c r="C270" s="79">
        <v>21313</v>
      </c>
      <c r="D270" s="5">
        <v>94.19</v>
      </c>
      <c r="E270" s="5">
        <v>8.583</v>
      </c>
      <c r="F270" s="53">
        <f t="shared" si="28"/>
        <v>0.7415712000000001</v>
      </c>
      <c r="G270" s="5">
        <f t="shared" si="37"/>
        <v>37.16567</v>
      </c>
      <c r="H270" s="5">
        <f t="shared" si="38"/>
        <v>27.560990500704</v>
      </c>
      <c r="I270" s="153" t="s">
        <v>87</v>
      </c>
      <c r="J270" s="5">
        <v>35.71046</v>
      </c>
      <c r="K270" s="5">
        <v>31.93644</v>
      </c>
      <c r="L270" s="5">
        <v>43.85011</v>
      </c>
      <c r="M270" s="11"/>
      <c r="N270" s="11"/>
    </row>
    <row r="271" spans="1:14" ht="24">
      <c r="A271" s="6"/>
      <c r="B271" s="7">
        <v>3</v>
      </c>
      <c r="C271" s="79">
        <v>21319</v>
      </c>
      <c r="D271" s="5">
        <v>94.14</v>
      </c>
      <c r="E271" s="5">
        <v>4.466</v>
      </c>
      <c r="F271" s="53">
        <f t="shared" si="28"/>
        <v>0.38586240000000005</v>
      </c>
      <c r="G271" s="5">
        <f t="shared" si="37"/>
        <v>47.14373333333333</v>
      </c>
      <c r="H271" s="5">
        <f t="shared" si="38"/>
        <v>18.19099408896</v>
      </c>
      <c r="I271" s="153" t="s">
        <v>88</v>
      </c>
      <c r="J271" s="5">
        <v>35.48459</v>
      </c>
      <c r="K271" s="5">
        <v>41.29067</v>
      </c>
      <c r="L271" s="5">
        <v>64.65594</v>
      </c>
      <c r="M271" s="11"/>
      <c r="N271" s="11"/>
    </row>
    <row r="272" spans="1:14" ht="24">
      <c r="A272" s="6"/>
      <c r="B272" s="7">
        <v>4</v>
      </c>
      <c r="C272" s="79">
        <v>21326</v>
      </c>
      <c r="D272" s="5">
        <v>94.08</v>
      </c>
      <c r="E272" s="5">
        <v>2.094</v>
      </c>
      <c r="F272" s="53">
        <f t="shared" si="28"/>
        <v>0.1809216</v>
      </c>
      <c r="G272" s="5">
        <f t="shared" si="37"/>
        <v>87.80772333333334</v>
      </c>
      <c r="H272" s="5">
        <f t="shared" si="38"/>
        <v>15.886313797824</v>
      </c>
      <c r="I272" s="153" t="s">
        <v>91</v>
      </c>
      <c r="J272" s="5">
        <v>91.17666</v>
      </c>
      <c r="K272" s="5">
        <v>80.25213</v>
      </c>
      <c r="L272" s="5">
        <v>91.99438</v>
      </c>
      <c r="M272" s="11"/>
      <c r="N272" s="11"/>
    </row>
    <row r="273" spans="1:16" ht="24">
      <c r="A273" s="6"/>
      <c r="B273" s="7">
        <v>5</v>
      </c>
      <c r="C273" s="79">
        <v>21352</v>
      </c>
      <c r="D273" s="5">
        <v>94.09</v>
      </c>
      <c r="E273" s="5">
        <v>8.583</v>
      </c>
      <c r="F273" s="53">
        <f t="shared" si="28"/>
        <v>0.7415712000000001</v>
      </c>
      <c r="G273" s="5">
        <f t="shared" si="37"/>
        <v>16.09892333333333</v>
      </c>
      <c r="H273" s="5">
        <f t="shared" si="38"/>
        <v>11.938497895008</v>
      </c>
      <c r="I273" s="153" t="s">
        <v>92</v>
      </c>
      <c r="J273" s="5">
        <v>12.19548</v>
      </c>
      <c r="K273" s="5">
        <v>18.74935</v>
      </c>
      <c r="L273" s="5">
        <v>17.35194</v>
      </c>
      <c r="M273" s="11"/>
      <c r="N273" s="11"/>
      <c r="O273" s="6"/>
      <c r="P273" s="6"/>
    </row>
    <row r="274" spans="1:16" ht="24">
      <c r="A274" s="6"/>
      <c r="B274" s="7">
        <v>6</v>
      </c>
      <c r="C274" s="79">
        <v>21402</v>
      </c>
      <c r="D274" s="5">
        <v>95.71</v>
      </c>
      <c r="E274" s="5">
        <v>138.906</v>
      </c>
      <c r="F274" s="53">
        <f t="shared" si="28"/>
        <v>12.001478400000002</v>
      </c>
      <c r="G274" s="5">
        <f t="shared" si="37"/>
        <v>245.6616733333333</v>
      </c>
      <c r="H274" s="5">
        <f t="shared" si="38"/>
        <v>2948.303266217856</v>
      </c>
      <c r="I274" s="153" t="s">
        <v>93</v>
      </c>
      <c r="J274" s="5">
        <v>264.731</v>
      </c>
      <c r="K274" s="5">
        <v>252.24029</v>
      </c>
      <c r="L274" s="5">
        <v>220.01373</v>
      </c>
      <c r="M274" s="11" t="s">
        <v>153</v>
      </c>
      <c r="N274" s="11"/>
      <c r="O274" s="6"/>
      <c r="P274" s="6"/>
    </row>
    <row r="275" spans="1:14" ht="24">
      <c r="A275" s="6"/>
      <c r="B275" s="7">
        <v>7</v>
      </c>
      <c r="C275" s="79">
        <v>21411</v>
      </c>
      <c r="D275" s="5">
        <v>95.09</v>
      </c>
      <c r="E275" s="5">
        <v>75.543</v>
      </c>
      <c r="F275" s="53">
        <f t="shared" si="28"/>
        <v>6.526915200000001</v>
      </c>
      <c r="G275" s="5">
        <f t="shared" si="37"/>
        <v>77.85764333333333</v>
      </c>
      <c r="H275" s="5">
        <f t="shared" si="38"/>
        <v>508.17023570851205</v>
      </c>
      <c r="I275" s="153" t="s">
        <v>94</v>
      </c>
      <c r="J275" s="5">
        <v>63.41644</v>
      </c>
      <c r="K275" s="5">
        <v>79.01065</v>
      </c>
      <c r="L275" s="5">
        <v>91.14584</v>
      </c>
      <c r="M275" s="11"/>
      <c r="N275" s="11"/>
    </row>
    <row r="276" spans="1:14" ht="24">
      <c r="A276" s="6"/>
      <c r="B276" s="7">
        <v>8</v>
      </c>
      <c r="C276" s="79">
        <v>21418</v>
      </c>
      <c r="D276" s="5">
        <v>95.28</v>
      </c>
      <c r="E276" s="5">
        <v>97.543</v>
      </c>
      <c r="F276" s="53">
        <f t="shared" si="28"/>
        <v>8.427715200000002</v>
      </c>
      <c r="G276" s="5">
        <f t="shared" si="37"/>
        <v>81.26790999999999</v>
      </c>
      <c r="H276" s="5">
        <f t="shared" si="38"/>
        <v>684.902800379232</v>
      </c>
      <c r="I276" s="153" t="s">
        <v>95</v>
      </c>
      <c r="J276" s="5">
        <v>81.09982</v>
      </c>
      <c r="K276" s="5">
        <v>82.31992</v>
      </c>
      <c r="L276" s="5">
        <v>80.38399</v>
      </c>
      <c r="M276" s="11"/>
      <c r="N276" s="11"/>
    </row>
    <row r="277" spans="1:14" ht="24">
      <c r="A277" s="6"/>
      <c r="B277" s="7">
        <v>9</v>
      </c>
      <c r="C277" s="79">
        <v>21435</v>
      </c>
      <c r="D277" s="5">
        <v>96.56</v>
      </c>
      <c r="E277" s="5">
        <v>235.371</v>
      </c>
      <c r="F277" s="53">
        <f t="shared" si="28"/>
        <v>20.336054400000002</v>
      </c>
      <c r="G277" s="5">
        <f t="shared" si="37"/>
        <v>133.66757</v>
      </c>
      <c r="H277" s="5">
        <f t="shared" si="38"/>
        <v>2718.2709750358085</v>
      </c>
      <c r="I277" s="153" t="s">
        <v>96</v>
      </c>
      <c r="J277" s="5">
        <v>116.82893</v>
      </c>
      <c r="K277" s="5">
        <v>136.46672</v>
      </c>
      <c r="L277" s="5">
        <v>147.70706</v>
      </c>
      <c r="M277" s="11"/>
      <c r="N277" s="11"/>
    </row>
    <row r="278" spans="1:14" ht="24">
      <c r="A278" s="6"/>
      <c r="B278" s="7">
        <v>10</v>
      </c>
      <c r="C278" s="79">
        <v>21444</v>
      </c>
      <c r="D278" s="5">
        <v>97.03</v>
      </c>
      <c r="E278" s="5">
        <v>295.329</v>
      </c>
      <c r="F278" s="53">
        <f t="shared" si="28"/>
        <v>25.5164256</v>
      </c>
      <c r="G278" s="5">
        <f t="shared" si="37"/>
        <v>178.36658333333335</v>
      </c>
      <c r="H278" s="5">
        <f t="shared" si="38"/>
        <v>4551.277653151201</v>
      </c>
      <c r="I278" s="153" t="s">
        <v>97</v>
      </c>
      <c r="J278" s="5">
        <v>184.59207</v>
      </c>
      <c r="K278" s="5">
        <v>177.63248</v>
      </c>
      <c r="L278" s="5">
        <v>172.8752</v>
      </c>
      <c r="M278" s="11"/>
      <c r="N278" s="11"/>
    </row>
    <row r="279" spans="1:14" ht="24">
      <c r="A279" s="6"/>
      <c r="B279" s="7">
        <v>11</v>
      </c>
      <c r="C279" s="79">
        <v>21449</v>
      </c>
      <c r="D279" s="5">
        <v>97.68</v>
      </c>
      <c r="E279" s="5">
        <v>355.237</v>
      </c>
      <c r="F279" s="53">
        <f t="shared" si="28"/>
        <v>30.692476800000005</v>
      </c>
      <c r="G279" s="5">
        <f t="shared" si="37"/>
        <v>399.5732533333333</v>
      </c>
      <c r="H279" s="5">
        <f t="shared" si="38"/>
        <v>12263.892807833858</v>
      </c>
      <c r="I279" s="153" t="s">
        <v>98</v>
      </c>
      <c r="J279" s="5">
        <v>416.7346</v>
      </c>
      <c r="K279" s="5">
        <v>399.30239</v>
      </c>
      <c r="L279" s="5">
        <v>382.68277</v>
      </c>
      <c r="M279" s="11"/>
      <c r="N279" s="11"/>
    </row>
    <row r="280" spans="1:14" ht="24">
      <c r="A280" s="6"/>
      <c r="B280" s="7">
        <v>12</v>
      </c>
      <c r="C280" s="79">
        <v>21452</v>
      </c>
      <c r="D280" s="5">
        <v>95.38</v>
      </c>
      <c r="E280" s="5">
        <v>103.484</v>
      </c>
      <c r="F280" s="53">
        <f t="shared" si="28"/>
        <v>8.9410176</v>
      </c>
      <c r="G280" s="5">
        <f t="shared" si="37"/>
        <v>389.49660766666665</v>
      </c>
      <c r="H280" s="5">
        <f t="shared" si="38"/>
        <v>3482.4960242879615</v>
      </c>
      <c r="I280" s="153" t="s">
        <v>99</v>
      </c>
      <c r="J280" s="5">
        <v>383.511443</v>
      </c>
      <c r="K280" s="5">
        <v>375.31519</v>
      </c>
      <c r="L280" s="5">
        <v>409.66319</v>
      </c>
      <c r="M280" s="11"/>
      <c r="N280" s="11"/>
    </row>
    <row r="281" spans="1:14" ht="24">
      <c r="A281" s="6"/>
      <c r="B281" s="7">
        <v>13</v>
      </c>
      <c r="C281" s="79">
        <v>21466</v>
      </c>
      <c r="D281" s="5">
        <v>95.08</v>
      </c>
      <c r="E281" s="5">
        <v>76.796</v>
      </c>
      <c r="F281" s="53">
        <f t="shared" si="28"/>
        <v>6.635174400000001</v>
      </c>
      <c r="G281" s="5">
        <f t="shared" si="37"/>
        <v>47.565673333333336</v>
      </c>
      <c r="H281" s="5">
        <f t="shared" si="38"/>
        <v>315.6065380200961</v>
      </c>
      <c r="I281" s="153" t="s">
        <v>100</v>
      </c>
      <c r="J281" s="5">
        <v>62.89124</v>
      </c>
      <c r="K281" s="5">
        <v>52.76495</v>
      </c>
      <c r="L281" s="5">
        <v>27.04083</v>
      </c>
      <c r="M281" s="11"/>
      <c r="N281" s="11"/>
    </row>
    <row r="282" spans="1:14" ht="24">
      <c r="A282" s="6"/>
      <c r="B282" s="7">
        <v>12</v>
      </c>
      <c r="C282" s="79">
        <v>21471</v>
      </c>
      <c r="D282" s="5">
        <v>97</v>
      </c>
      <c r="E282" s="5">
        <v>287.893</v>
      </c>
      <c r="F282" s="53">
        <f t="shared" si="28"/>
        <v>24.873955199999997</v>
      </c>
      <c r="G282" s="5">
        <f t="shared" si="37"/>
        <v>44.06026666666666</v>
      </c>
      <c r="H282" s="5">
        <f t="shared" si="38"/>
        <v>1095.9530991667195</v>
      </c>
      <c r="I282" s="153" t="s">
        <v>101</v>
      </c>
      <c r="J282" s="5">
        <v>42.72356</v>
      </c>
      <c r="K282" s="5">
        <v>52.79011</v>
      </c>
      <c r="L282" s="5">
        <v>36.66713</v>
      </c>
      <c r="M282" s="11"/>
      <c r="N282" s="11"/>
    </row>
    <row r="283" spans="1:14" ht="24">
      <c r="A283" s="6"/>
      <c r="B283" s="7">
        <v>15</v>
      </c>
      <c r="C283" s="79">
        <v>21484</v>
      </c>
      <c r="D283" s="5">
        <v>94.92</v>
      </c>
      <c r="E283" s="5">
        <v>61.025</v>
      </c>
      <c r="F283" s="53">
        <f t="shared" si="28"/>
        <v>5.27256</v>
      </c>
      <c r="G283" s="5">
        <f t="shared" si="37"/>
        <v>39.04914</v>
      </c>
      <c r="H283" s="5">
        <f t="shared" si="38"/>
        <v>205.88893359840003</v>
      </c>
      <c r="I283" s="153" t="s">
        <v>102</v>
      </c>
      <c r="J283" s="5">
        <v>49.18457</v>
      </c>
      <c r="K283" s="5">
        <v>28.31178</v>
      </c>
      <c r="L283" s="5">
        <v>39.65107</v>
      </c>
      <c r="M283" s="11"/>
      <c r="N283" s="11"/>
    </row>
    <row r="284" spans="1:14" ht="24">
      <c r="A284" s="6"/>
      <c r="B284" s="7">
        <v>16</v>
      </c>
      <c r="C284" s="79">
        <v>21492</v>
      </c>
      <c r="D284" s="5">
        <v>94.56</v>
      </c>
      <c r="E284" s="5">
        <v>24.229</v>
      </c>
      <c r="F284" s="53">
        <f t="shared" si="28"/>
        <v>2.0933856</v>
      </c>
      <c r="G284" s="5">
        <f t="shared" si="37"/>
        <v>24.65264666666667</v>
      </c>
      <c r="H284" s="5">
        <f t="shared" si="38"/>
        <v>51.607495533888006</v>
      </c>
      <c r="I284" s="153" t="s">
        <v>103</v>
      </c>
      <c r="J284" s="5">
        <v>29.85609</v>
      </c>
      <c r="K284" s="5">
        <v>20.98449</v>
      </c>
      <c r="L284" s="5">
        <v>23.11736</v>
      </c>
      <c r="M284" s="11"/>
      <c r="N284" s="11"/>
    </row>
    <row r="285" spans="1:14" ht="24">
      <c r="A285" s="6"/>
      <c r="B285" s="7">
        <v>17</v>
      </c>
      <c r="C285" s="79">
        <v>21501</v>
      </c>
      <c r="D285" s="5">
        <v>94.55</v>
      </c>
      <c r="E285" s="5">
        <v>21.468</v>
      </c>
      <c r="F285" s="53">
        <f t="shared" si="28"/>
        <v>1.8548352000000001</v>
      </c>
      <c r="G285" s="5">
        <f t="shared" si="37"/>
        <v>35.22466666666667</v>
      </c>
      <c r="H285" s="5">
        <f t="shared" si="38"/>
        <v>65.33595164160002</v>
      </c>
      <c r="I285" s="153" t="s">
        <v>104</v>
      </c>
      <c r="J285" s="5">
        <v>31.55171</v>
      </c>
      <c r="K285" s="5">
        <v>33.36682</v>
      </c>
      <c r="L285" s="5">
        <v>40.75547</v>
      </c>
      <c r="M285" s="11"/>
      <c r="N285" s="11"/>
    </row>
    <row r="286" spans="1:14" ht="24">
      <c r="A286" s="6"/>
      <c r="B286" s="7">
        <v>18</v>
      </c>
      <c r="C286" s="79">
        <v>21514</v>
      </c>
      <c r="D286" s="5">
        <v>94.5</v>
      </c>
      <c r="E286" s="5">
        <v>19.784</v>
      </c>
      <c r="F286" s="53">
        <f t="shared" si="28"/>
        <v>1.7093376</v>
      </c>
      <c r="G286" s="5">
        <f t="shared" si="37"/>
        <v>36.25861666666666</v>
      </c>
      <c r="H286" s="5">
        <f t="shared" si="38"/>
        <v>61.97821679231999</v>
      </c>
      <c r="I286" s="153" t="s">
        <v>105</v>
      </c>
      <c r="J286" s="5">
        <v>29.54761</v>
      </c>
      <c r="K286" s="5">
        <v>31.35392</v>
      </c>
      <c r="L286" s="5">
        <v>47.87432</v>
      </c>
      <c r="M286" s="11"/>
      <c r="N286" s="11"/>
    </row>
    <row r="287" spans="1:14" ht="24">
      <c r="A287" s="6"/>
      <c r="B287" s="7">
        <v>19</v>
      </c>
      <c r="C287" s="79">
        <v>21527</v>
      </c>
      <c r="D287" s="5">
        <v>94.61</v>
      </c>
      <c r="E287" s="5">
        <v>26.074</v>
      </c>
      <c r="F287" s="53">
        <f t="shared" si="28"/>
        <v>2.2527936000000004</v>
      </c>
      <c r="G287" s="5">
        <f t="shared" si="37"/>
        <v>20.445776666666664</v>
      </c>
      <c r="H287" s="5">
        <f t="shared" si="38"/>
        <v>46.060114821696004</v>
      </c>
      <c r="I287" s="153" t="s">
        <v>106</v>
      </c>
      <c r="J287" s="5">
        <v>23.29902</v>
      </c>
      <c r="K287" s="5">
        <v>27.03888</v>
      </c>
      <c r="L287" s="5">
        <v>10.99943</v>
      </c>
      <c r="M287" s="11"/>
      <c r="N287" s="11"/>
    </row>
    <row r="288" spans="1:14" ht="24">
      <c r="A288" s="6"/>
      <c r="B288" s="7">
        <v>20</v>
      </c>
      <c r="C288" s="79">
        <v>21537</v>
      </c>
      <c r="D288" s="5">
        <v>94.38</v>
      </c>
      <c r="E288" s="5">
        <v>10.132</v>
      </c>
      <c r="F288" s="53">
        <f>E288*0.0864</f>
        <v>0.8754048</v>
      </c>
      <c r="G288" s="5">
        <f t="shared" si="37"/>
        <v>18.540113333333334</v>
      </c>
      <c r="H288" s="5">
        <f t="shared" si="38"/>
        <v>16.230104204544002</v>
      </c>
      <c r="I288" s="153" t="s">
        <v>107</v>
      </c>
      <c r="J288" s="5">
        <v>25.46246</v>
      </c>
      <c r="K288" s="5">
        <v>13.38156</v>
      </c>
      <c r="L288" s="5">
        <v>16.77632</v>
      </c>
      <c r="M288" s="11"/>
      <c r="N288" s="11"/>
    </row>
    <row r="289" spans="2:14" s="160" customFormat="1" ht="24">
      <c r="B289" s="161">
        <v>21</v>
      </c>
      <c r="C289" s="162">
        <v>21540</v>
      </c>
      <c r="D289" s="163">
        <v>94.25</v>
      </c>
      <c r="E289" s="163">
        <v>2.931</v>
      </c>
      <c r="F289" s="164">
        <f>E289*0.0864</f>
        <v>0.25323840000000003</v>
      </c>
      <c r="G289" s="163">
        <f t="shared" si="37"/>
        <v>24.16747666666667</v>
      </c>
      <c r="H289" s="163">
        <f t="shared" si="38"/>
        <v>6.120133123104002</v>
      </c>
      <c r="I289" s="165" t="s">
        <v>108</v>
      </c>
      <c r="J289" s="163">
        <v>11.94931</v>
      </c>
      <c r="K289" s="163">
        <v>34.80123</v>
      </c>
      <c r="L289" s="163">
        <v>25.75189</v>
      </c>
      <c r="M289" s="166"/>
      <c r="N289" s="166"/>
    </row>
    <row r="290" spans="1:17" ht="27.75">
      <c r="A290" s="6"/>
      <c r="B290" s="167">
        <v>1</v>
      </c>
      <c r="C290" s="168">
        <v>21700</v>
      </c>
      <c r="D290" s="169">
        <v>94.26</v>
      </c>
      <c r="E290" s="169">
        <v>5.025</v>
      </c>
      <c r="F290" s="170">
        <f aca="true" t="shared" si="39" ref="F290:F393">E290*0.0864</f>
        <v>0.43416000000000005</v>
      </c>
      <c r="G290" s="169">
        <f t="shared" si="37"/>
        <v>553.8905133333334</v>
      </c>
      <c r="H290" s="169">
        <f t="shared" si="38"/>
        <v>240.47710526880005</v>
      </c>
      <c r="I290" s="171" t="s">
        <v>86</v>
      </c>
      <c r="J290" s="169">
        <v>576.4088</v>
      </c>
      <c r="K290" s="169">
        <v>535.26242</v>
      </c>
      <c r="L290" s="169">
        <v>550.00032</v>
      </c>
      <c r="M290" s="172" t="s">
        <v>154</v>
      </c>
      <c r="N290" s="172"/>
      <c r="O290" s="173"/>
      <c r="P290" s="173"/>
      <c r="Q290" s="174"/>
    </row>
    <row r="291" spans="1:17" ht="27.75">
      <c r="A291" s="6"/>
      <c r="B291" s="167">
        <v>2</v>
      </c>
      <c r="C291" s="168">
        <v>21707</v>
      </c>
      <c r="D291" s="169">
        <v>94.61</v>
      </c>
      <c r="E291" s="169">
        <v>22.947</v>
      </c>
      <c r="F291" s="170">
        <f t="shared" si="39"/>
        <v>1.9826208</v>
      </c>
      <c r="G291" s="169">
        <f t="shared" si="37"/>
        <v>91.73038666666666</v>
      </c>
      <c r="H291" s="169">
        <f t="shared" si="38"/>
        <v>181.866572597376</v>
      </c>
      <c r="I291" s="171" t="s">
        <v>87</v>
      </c>
      <c r="J291" s="169">
        <v>80.87355</v>
      </c>
      <c r="K291" s="169">
        <v>81.23154</v>
      </c>
      <c r="L291" s="169">
        <v>113.08607</v>
      </c>
      <c r="M291" s="172"/>
      <c r="N291" s="172"/>
      <c r="O291" s="174"/>
      <c r="P291" s="174"/>
      <c r="Q291" s="174"/>
    </row>
    <row r="292" spans="1:17" ht="27.75">
      <c r="A292" s="6"/>
      <c r="B292" s="167">
        <v>3</v>
      </c>
      <c r="C292" s="168">
        <v>21717</v>
      </c>
      <c r="D292" s="169">
        <v>94.31</v>
      </c>
      <c r="E292" s="169">
        <v>8.936</v>
      </c>
      <c r="F292" s="170">
        <f t="shared" si="39"/>
        <v>0.7720704</v>
      </c>
      <c r="G292" s="169">
        <f t="shared" si="37"/>
        <v>140.85874666666666</v>
      </c>
      <c r="H292" s="169">
        <f t="shared" si="38"/>
        <v>108.752868882432</v>
      </c>
      <c r="I292" s="171" t="s">
        <v>88</v>
      </c>
      <c r="J292" s="169">
        <v>135.34617</v>
      </c>
      <c r="K292" s="169">
        <v>136.20854</v>
      </c>
      <c r="L292" s="169">
        <v>151.02153</v>
      </c>
      <c r="M292" s="172"/>
      <c r="N292" s="172"/>
      <c r="O292" s="174"/>
      <c r="P292" s="174"/>
      <c r="Q292" s="174"/>
    </row>
    <row r="293" spans="1:17" ht="27.75">
      <c r="A293" s="6"/>
      <c r="B293" s="167">
        <v>4</v>
      </c>
      <c r="C293" s="168">
        <v>21724</v>
      </c>
      <c r="D293" s="169">
        <v>94.69</v>
      </c>
      <c r="E293" s="169">
        <v>30.029</v>
      </c>
      <c r="F293" s="170">
        <f t="shared" si="39"/>
        <v>2.5945056</v>
      </c>
      <c r="G293" s="169">
        <f t="shared" si="37"/>
        <v>72.8568</v>
      </c>
      <c r="H293" s="169">
        <f t="shared" si="38"/>
        <v>189.02737559808003</v>
      </c>
      <c r="I293" s="171" t="s">
        <v>91</v>
      </c>
      <c r="J293" s="169">
        <v>63.68335</v>
      </c>
      <c r="K293" s="169">
        <v>78.75738</v>
      </c>
      <c r="L293" s="169">
        <v>76.12967</v>
      </c>
      <c r="M293" s="172"/>
      <c r="N293" s="172"/>
      <c r="O293" s="174"/>
      <c r="P293" s="174"/>
      <c r="Q293" s="174"/>
    </row>
    <row r="294" spans="1:17" ht="27.75">
      <c r="A294" s="6"/>
      <c r="B294" s="167">
        <v>5</v>
      </c>
      <c r="C294" s="168">
        <v>21734</v>
      </c>
      <c r="D294" s="169">
        <v>95.95</v>
      </c>
      <c r="E294" s="169">
        <v>162.552</v>
      </c>
      <c r="F294" s="170">
        <f t="shared" si="39"/>
        <v>14.0444928</v>
      </c>
      <c r="G294" s="169">
        <f t="shared" si="37"/>
        <v>526.0440066666666</v>
      </c>
      <c r="H294" s="169">
        <f t="shared" si="38"/>
        <v>7388.021264113152</v>
      </c>
      <c r="I294" s="171" t="s">
        <v>92</v>
      </c>
      <c r="J294" s="169">
        <v>537.74951</v>
      </c>
      <c r="K294" s="169">
        <v>520.55172</v>
      </c>
      <c r="L294" s="169">
        <v>519.83079</v>
      </c>
      <c r="M294" s="172"/>
      <c r="N294" s="172"/>
      <c r="O294" s="174"/>
      <c r="P294" s="174"/>
      <c r="Q294" s="174"/>
    </row>
    <row r="295" spans="1:17" ht="27.75">
      <c r="A295" s="6"/>
      <c r="B295" s="167">
        <v>6</v>
      </c>
      <c r="C295" s="168">
        <v>21740</v>
      </c>
      <c r="D295" s="169">
        <v>97</v>
      </c>
      <c r="E295" s="169">
        <v>266.161</v>
      </c>
      <c r="F295" s="170">
        <f t="shared" si="39"/>
        <v>22.996310400000002</v>
      </c>
      <c r="G295" s="169">
        <f t="shared" si="37"/>
        <v>114.01001666666666</v>
      </c>
      <c r="H295" s="169">
        <f t="shared" si="38"/>
        <v>2621.80973197584</v>
      </c>
      <c r="I295" s="171" t="s">
        <v>93</v>
      </c>
      <c r="J295" s="169">
        <v>120.30075</v>
      </c>
      <c r="K295" s="169">
        <v>101.35026</v>
      </c>
      <c r="L295" s="169">
        <v>120.37904</v>
      </c>
      <c r="M295" s="172"/>
      <c r="N295" s="172"/>
      <c r="O295" s="174"/>
      <c r="P295" s="174"/>
      <c r="Q295" s="174"/>
    </row>
    <row r="296" spans="1:17" ht="27.75">
      <c r="A296" s="6"/>
      <c r="B296" s="167">
        <v>7</v>
      </c>
      <c r="C296" s="168">
        <v>21740</v>
      </c>
      <c r="D296" s="169">
        <v>97.04</v>
      </c>
      <c r="E296" s="169">
        <v>272.217</v>
      </c>
      <c r="F296" s="170">
        <f t="shared" si="39"/>
        <v>23.5195488</v>
      </c>
      <c r="G296" s="169">
        <f t="shared" si="37"/>
        <v>162.40010000000004</v>
      </c>
      <c r="H296" s="169">
        <f t="shared" si="38"/>
        <v>3819.577077074881</v>
      </c>
      <c r="I296" s="171" t="s">
        <v>94</v>
      </c>
      <c r="J296" s="169">
        <v>171.13443</v>
      </c>
      <c r="K296" s="169">
        <v>148.63406</v>
      </c>
      <c r="L296" s="169">
        <v>167.43181</v>
      </c>
      <c r="M296" s="172"/>
      <c r="N296" s="172"/>
      <c r="O296" s="174"/>
      <c r="P296" s="174"/>
      <c r="Q296" s="174"/>
    </row>
    <row r="297" spans="1:17" ht="27.75">
      <c r="A297" s="6"/>
      <c r="B297" s="167">
        <v>8</v>
      </c>
      <c r="C297" s="168">
        <v>21780</v>
      </c>
      <c r="D297" s="169">
        <v>101.3</v>
      </c>
      <c r="E297" s="169">
        <v>925.135</v>
      </c>
      <c r="F297" s="170">
        <f t="shared" si="39"/>
        <v>79.931664</v>
      </c>
      <c r="G297" s="169">
        <f t="shared" si="37"/>
        <v>580.9877366666666</v>
      </c>
      <c r="H297" s="169">
        <f t="shared" si="38"/>
        <v>46439.31655536047</v>
      </c>
      <c r="I297" s="171" t="s">
        <v>95</v>
      </c>
      <c r="J297" s="169">
        <v>567.95198</v>
      </c>
      <c r="K297" s="169">
        <v>649.47661</v>
      </c>
      <c r="L297" s="169">
        <v>525.53462</v>
      </c>
      <c r="M297" s="172"/>
      <c r="N297" s="172"/>
      <c r="O297" s="174"/>
      <c r="P297" s="174"/>
      <c r="Q297" s="174"/>
    </row>
    <row r="298" spans="1:17" ht="27.75">
      <c r="A298" s="6"/>
      <c r="B298" s="167">
        <v>9</v>
      </c>
      <c r="C298" s="168">
        <v>21781</v>
      </c>
      <c r="D298" s="169">
        <v>98.32</v>
      </c>
      <c r="E298" s="169">
        <v>395.852</v>
      </c>
      <c r="F298" s="170">
        <f t="shared" si="39"/>
        <v>34.2016128</v>
      </c>
      <c r="G298" s="169">
        <f t="shared" si="37"/>
        <v>319.1576</v>
      </c>
      <c r="H298" s="169">
        <f t="shared" si="38"/>
        <v>10915.70465737728</v>
      </c>
      <c r="I298" s="171" t="s">
        <v>96</v>
      </c>
      <c r="J298" s="169">
        <v>301.81843</v>
      </c>
      <c r="K298" s="169">
        <v>327.95615</v>
      </c>
      <c r="L298" s="169">
        <v>327.69822</v>
      </c>
      <c r="M298" s="172"/>
      <c r="N298" s="172"/>
      <c r="O298" s="174"/>
      <c r="P298" s="174"/>
      <c r="Q298" s="174"/>
    </row>
    <row r="299" spans="1:17" ht="27.75">
      <c r="A299" s="6"/>
      <c r="B299" s="167">
        <v>10</v>
      </c>
      <c r="C299" s="168">
        <v>21791</v>
      </c>
      <c r="D299" s="169">
        <v>99.15</v>
      </c>
      <c r="E299" s="169">
        <v>520.346</v>
      </c>
      <c r="F299" s="170">
        <f t="shared" si="39"/>
        <v>44.9578944</v>
      </c>
      <c r="G299" s="169">
        <f t="shared" si="37"/>
        <v>583.15881</v>
      </c>
      <c r="H299" s="169">
        <f t="shared" si="38"/>
        <v>26217.592198409664</v>
      </c>
      <c r="I299" s="171" t="s">
        <v>97</v>
      </c>
      <c r="J299" s="169">
        <v>584.92404</v>
      </c>
      <c r="K299" s="169">
        <v>569.19824</v>
      </c>
      <c r="L299" s="169">
        <v>595.35415</v>
      </c>
      <c r="M299" s="172"/>
      <c r="N299" s="172"/>
      <c r="O299" s="174"/>
      <c r="P299" s="174"/>
      <c r="Q299" s="174"/>
    </row>
    <row r="300" spans="1:17" ht="27.75">
      <c r="A300" s="6"/>
      <c r="B300" s="167">
        <v>11</v>
      </c>
      <c r="C300" s="168">
        <v>21808</v>
      </c>
      <c r="D300" s="169">
        <v>101.06</v>
      </c>
      <c r="E300" s="169">
        <v>879.428</v>
      </c>
      <c r="F300" s="170">
        <f t="shared" si="39"/>
        <v>75.9825792</v>
      </c>
      <c r="G300" s="169">
        <f t="shared" si="37"/>
        <v>334.7378233333333</v>
      </c>
      <c r="H300" s="169">
        <f t="shared" si="38"/>
        <v>25434.24317266061</v>
      </c>
      <c r="I300" s="171" t="s">
        <v>98</v>
      </c>
      <c r="J300" s="169">
        <v>322.78544</v>
      </c>
      <c r="K300" s="169">
        <v>337.66397</v>
      </c>
      <c r="L300" s="169">
        <v>343.76406</v>
      </c>
      <c r="M300" s="172"/>
      <c r="N300" s="172"/>
      <c r="O300" s="174"/>
      <c r="P300" s="174"/>
      <c r="Q300" s="174"/>
    </row>
    <row r="301" spans="1:17" ht="27.75">
      <c r="A301" s="6"/>
      <c r="B301" s="167">
        <v>12</v>
      </c>
      <c r="C301" s="168">
        <v>21812</v>
      </c>
      <c r="D301" s="169">
        <v>99.5</v>
      </c>
      <c r="E301" s="169">
        <v>639.913</v>
      </c>
      <c r="F301" s="170">
        <f t="shared" si="39"/>
        <v>55.2884832</v>
      </c>
      <c r="G301" s="169">
        <f t="shared" si="37"/>
        <v>304.32147333333336</v>
      </c>
      <c r="H301" s="169">
        <f t="shared" si="38"/>
        <v>16825.47266578925</v>
      </c>
      <c r="I301" s="171" t="s">
        <v>99</v>
      </c>
      <c r="J301" s="169">
        <v>317.93586</v>
      </c>
      <c r="K301" s="169">
        <v>306.25954</v>
      </c>
      <c r="L301" s="169">
        <v>288.76902</v>
      </c>
      <c r="M301" s="172"/>
      <c r="N301" s="172"/>
      <c r="O301" s="174"/>
      <c r="P301" s="174"/>
      <c r="Q301" s="174"/>
    </row>
    <row r="302" spans="1:17" ht="27.75">
      <c r="A302" s="6"/>
      <c r="B302" s="167">
        <v>13</v>
      </c>
      <c r="C302" s="168">
        <v>21819</v>
      </c>
      <c r="D302" s="169">
        <v>97.66</v>
      </c>
      <c r="E302" s="169">
        <v>357.885</v>
      </c>
      <c r="F302" s="170">
        <f t="shared" si="39"/>
        <v>30.921264</v>
      </c>
      <c r="G302" s="169">
        <f t="shared" si="37"/>
        <v>676.7364966666668</v>
      </c>
      <c r="H302" s="169">
        <f t="shared" si="38"/>
        <v>20925.547871865125</v>
      </c>
      <c r="I302" s="171" t="s">
        <v>100</v>
      </c>
      <c r="J302" s="169">
        <v>680.81747</v>
      </c>
      <c r="K302" s="169">
        <v>683.19286</v>
      </c>
      <c r="L302" s="169">
        <v>666.19916</v>
      </c>
      <c r="M302" s="172"/>
      <c r="N302" s="172"/>
      <c r="O302" s="174"/>
      <c r="P302" s="174"/>
      <c r="Q302" s="174"/>
    </row>
    <row r="303" spans="1:17" ht="27.75">
      <c r="A303" s="6"/>
      <c r="B303" s="167">
        <v>12</v>
      </c>
      <c r="C303" s="168">
        <v>21830</v>
      </c>
      <c r="D303" s="169">
        <v>96.95</v>
      </c>
      <c r="E303" s="169">
        <v>261.744</v>
      </c>
      <c r="F303" s="170">
        <f t="shared" si="39"/>
        <v>22.614681600000004</v>
      </c>
      <c r="G303" s="169">
        <f t="shared" si="37"/>
        <v>239.2021533333333</v>
      </c>
      <c r="H303" s="169">
        <f t="shared" si="38"/>
        <v>5409.4805356677125</v>
      </c>
      <c r="I303" s="171" t="s">
        <v>101</v>
      </c>
      <c r="J303" s="169">
        <v>247.15438</v>
      </c>
      <c r="K303" s="169">
        <v>236.91689</v>
      </c>
      <c r="L303" s="169">
        <v>233.53519</v>
      </c>
      <c r="M303" s="172"/>
      <c r="N303" s="172"/>
      <c r="O303" s="174"/>
      <c r="P303" s="174"/>
      <c r="Q303" s="174"/>
    </row>
    <row r="304" spans="1:17" ht="27.75">
      <c r="A304" s="6"/>
      <c r="B304" s="167">
        <v>15</v>
      </c>
      <c r="C304" s="168">
        <v>21835</v>
      </c>
      <c r="D304" s="169">
        <v>95.74</v>
      </c>
      <c r="E304" s="169">
        <v>128.455</v>
      </c>
      <c r="F304" s="170">
        <f t="shared" si="39"/>
        <v>11.098512000000001</v>
      </c>
      <c r="G304" s="169">
        <f t="shared" si="37"/>
        <v>244.2368</v>
      </c>
      <c r="H304" s="169">
        <f t="shared" si="38"/>
        <v>2710.6650556416002</v>
      </c>
      <c r="I304" s="171" t="s">
        <v>102</v>
      </c>
      <c r="J304" s="169">
        <v>238.50085</v>
      </c>
      <c r="K304" s="169">
        <v>259.44829</v>
      </c>
      <c r="L304" s="169">
        <v>234.76126</v>
      </c>
      <c r="M304" s="172"/>
      <c r="N304" s="172"/>
      <c r="O304" s="174"/>
      <c r="P304" s="174"/>
      <c r="Q304" s="174"/>
    </row>
    <row r="305" spans="1:17" ht="27.75">
      <c r="A305" s="6"/>
      <c r="B305" s="167">
        <v>16</v>
      </c>
      <c r="C305" s="168">
        <v>21851</v>
      </c>
      <c r="D305" s="169">
        <v>95.98</v>
      </c>
      <c r="E305" s="209">
        <v>171.807</v>
      </c>
      <c r="F305" s="170">
        <f t="shared" si="39"/>
        <v>14.8441248</v>
      </c>
      <c r="G305" s="169">
        <f t="shared" si="37"/>
        <v>140.73309333333336</v>
      </c>
      <c r="H305" s="169">
        <f t="shared" si="38"/>
        <v>2089.0596009300484</v>
      </c>
      <c r="I305" s="171" t="s">
        <v>103</v>
      </c>
      <c r="J305" s="169">
        <v>130.06438</v>
      </c>
      <c r="K305" s="169">
        <v>130.80336</v>
      </c>
      <c r="L305" s="169">
        <v>161.33154</v>
      </c>
      <c r="M305" s="172"/>
      <c r="N305" s="172"/>
      <c r="O305" s="174"/>
      <c r="P305" s="174"/>
      <c r="Q305" s="174"/>
    </row>
    <row r="306" spans="1:17" ht="27.75">
      <c r="A306" s="6"/>
      <c r="B306" s="167">
        <v>17</v>
      </c>
      <c r="C306" s="168">
        <v>21855</v>
      </c>
      <c r="D306" s="169">
        <v>95.36</v>
      </c>
      <c r="E306" s="169">
        <v>106.93</v>
      </c>
      <c r="F306" s="170">
        <f t="shared" si="39"/>
        <v>9.238752000000002</v>
      </c>
      <c r="G306" s="169">
        <f t="shared" si="37"/>
        <v>156.18528666666666</v>
      </c>
      <c r="H306" s="169">
        <f t="shared" si="38"/>
        <v>1442.9571295622402</v>
      </c>
      <c r="I306" s="171" t="s">
        <v>104</v>
      </c>
      <c r="J306" s="169">
        <v>154.6375</v>
      </c>
      <c r="K306" s="169">
        <v>154.50674</v>
      </c>
      <c r="L306" s="169">
        <v>159.41162</v>
      </c>
      <c r="M306" s="172"/>
      <c r="N306" s="172"/>
      <c r="O306" s="174"/>
      <c r="P306" s="174"/>
      <c r="Q306" s="174"/>
    </row>
    <row r="307" spans="1:17" ht="27.75">
      <c r="A307" s="6"/>
      <c r="B307" s="167">
        <v>18</v>
      </c>
      <c r="C307" s="168">
        <v>21864</v>
      </c>
      <c r="D307" s="169">
        <v>95.42</v>
      </c>
      <c r="E307" s="169">
        <v>115.345</v>
      </c>
      <c r="F307" s="170">
        <f t="shared" si="39"/>
        <v>9.965808</v>
      </c>
      <c r="G307" s="169">
        <f t="shared" si="37"/>
        <v>160.38494333333333</v>
      </c>
      <c r="H307" s="169">
        <f t="shared" si="38"/>
        <v>1598.36555135088</v>
      </c>
      <c r="I307" s="171" t="s">
        <v>105</v>
      </c>
      <c r="J307" s="169">
        <v>169.08003</v>
      </c>
      <c r="K307" s="169">
        <v>157.34463</v>
      </c>
      <c r="L307" s="169">
        <v>154.73017</v>
      </c>
      <c r="M307" s="172"/>
      <c r="N307" s="172"/>
      <c r="O307" s="174"/>
      <c r="P307" s="174"/>
      <c r="Q307" s="174"/>
    </row>
    <row r="308" spans="1:17" ht="27.75">
      <c r="A308" s="6"/>
      <c r="B308" s="167">
        <v>19</v>
      </c>
      <c r="C308" s="168">
        <v>21870</v>
      </c>
      <c r="D308" s="169">
        <v>95.08</v>
      </c>
      <c r="E308" s="169">
        <v>82.851</v>
      </c>
      <c r="F308" s="170">
        <f t="shared" si="39"/>
        <v>7.1583264</v>
      </c>
      <c r="G308" s="169">
        <f t="shared" si="37"/>
        <v>146.46538999999999</v>
      </c>
      <c r="H308" s="169">
        <f t="shared" si="38"/>
        <v>1048.447067923296</v>
      </c>
      <c r="I308" s="171" t="s">
        <v>106</v>
      </c>
      <c r="J308" s="169">
        <v>150.21459</v>
      </c>
      <c r="K308" s="169">
        <v>155.48206</v>
      </c>
      <c r="L308" s="169">
        <v>133.69952</v>
      </c>
      <c r="M308" s="172"/>
      <c r="N308" s="172"/>
      <c r="O308" s="174"/>
      <c r="P308" s="174"/>
      <c r="Q308" s="174"/>
    </row>
    <row r="309" spans="1:17" ht="27.75">
      <c r="A309" s="6"/>
      <c r="B309" s="167">
        <v>20</v>
      </c>
      <c r="C309" s="168">
        <v>21890</v>
      </c>
      <c r="D309" s="169">
        <v>94.49</v>
      </c>
      <c r="E309" s="169">
        <v>18.738</v>
      </c>
      <c r="F309" s="170">
        <f t="shared" si="39"/>
        <v>1.6189632</v>
      </c>
      <c r="G309" s="169">
        <f t="shared" si="37"/>
        <v>1.35935</v>
      </c>
      <c r="H309" s="169">
        <f t="shared" si="38"/>
        <v>2.20073762592</v>
      </c>
      <c r="I309" s="171" t="s">
        <v>107</v>
      </c>
      <c r="J309" s="169">
        <v>0</v>
      </c>
      <c r="K309" s="169">
        <v>0</v>
      </c>
      <c r="L309" s="169">
        <v>4.07805</v>
      </c>
      <c r="M309" s="172"/>
      <c r="N309" s="172"/>
      <c r="O309" s="174"/>
      <c r="P309" s="174"/>
      <c r="Q309" s="174"/>
    </row>
    <row r="310" spans="1:17" ht="27.75">
      <c r="A310" s="6"/>
      <c r="B310" s="167">
        <v>21</v>
      </c>
      <c r="C310" s="168">
        <v>21904</v>
      </c>
      <c r="D310" s="169">
        <v>94.3</v>
      </c>
      <c r="E310" s="169">
        <v>12.494</v>
      </c>
      <c r="F310" s="170">
        <f t="shared" si="39"/>
        <v>1.0794816</v>
      </c>
      <c r="G310" s="169">
        <f t="shared" si="37"/>
        <v>0.21939666666666668</v>
      </c>
      <c r="H310" s="169">
        <f t="shared" si="38"/>
        <v>0.23683466476800002</v>
      </c>
      <c r="I310" s="171" t="s">
        <v>108</v>
      </c>
      <c r="J310" s="169">
        <v>0.33167</v>
      </c>
      <c r="K310" s="169">
        <v>0</v>
      </c>
      <c r="L310" s="169">
        <v>0.32652</v>
      </c>
      <c r="M310" s="172"/>
      <c r="N310" s="172"/>
      <c r="O310" s="174"/>
      <c r="P310" s="174"/>
      <c r="Q310" s="174"/>
    </row>
    <row r="311" spans="1:17" ht="27.75">
      <c r="A311" s="6"/>
      <c r="B311" s="167">
        <v>22</v>
      </c>
      <c r="C311" s="168">
        <v>21910</v>
      </c>
      <c r="D311" s="169">
        <v>94.21</v>
      </c>
      <c r="E311" s="169">
        <v>6.885</v>
      </c>
      <c r="F311" s="170">
        <f t="shared" si="39"/>
        <v>0.5948640000000001</v>
      </c>
      <c r="G311" s="169">
        <f t="shared" si="37"/>
        <v>0.6543866666666667</v>
      </c>
      <c r="H311" s="169">
        <f t="shared" si="38"/>
        <v>0.38927107008000006</v>
      </c>
      <c r="I311" s="171" t="s">
        <v>109</v>
      </c>
      <c r="J311" s="169">
        <v>1.96316</v>
      </c>
      <c r="K311" s="169">
        <v>0</v>
      </c>
      <c r="L311" s="169">
        <v>0</v>
      </c>
      <c r="M311" s="172"/>
      <c r="N311" s="172"/>
      <c r="O311" s="174"/>
      <c r="P311" s="174"/>
      <c r="Q311" s="174"/>
    </row>
    <row r="312" spans="1:17" ht="27.75">
      <c r="A312" s="6"/>
      <c r="B312" s="167">
        <v>23</v>
      </c>
      <c r="C312" s="168">
        <v>21920</v>
      </c>
      <c r="D312" s="169">
        <v>94.15</v>
      </c>
      <c r="E312" s="169">
        <v>5.213</v>
      </c>
      <c r="F312" s="170">
        <f t="shared" si="39"/>
        <v>0.4504032</v>
      </c>
      <c r="G312" s="169">
        <f t="shared" si="37"/>
        <v>15.828476666666667</v>
      </c>
      <c r="H312" s="169">
        <f t="shared" si="38"/>
        <v>7.129196541792</v>
      </c>
      <c r="I312" s="171" t="s">
        <v>110</v>
      </c>
      <c r="J312" s="169">
        <v>11.39141</v>
      </c>
      <c r="K312" s="169">
        <v>18.12032</v>
      </c>
      <c r="L312" s="169">
        <v>17.9737</v>
      </c>
      <c r="M312" s="172"/>
      <c r="N312" s="172"/>
      <c r="O312" s="174"/>
      <c r="P312" s="174"/>
      <c r="Q312" s="174"/>
    </row>
    <row r="313" spans="1:17" ht="27.75">
      <c r="A313" s="6"/>
      <c r="B313" s="167">
        <v>24</v>
      </c>
      <c r="C313" s="168">
        <v>21927</v>
      </c>
      <c r="D313" s="169">
        <v>94.39</v>
      </c>
      <c r="E313" s="169">
        <v>18.501</v>
      </c>
      <c r="F313" s="170">
        <f t="shared" si="39"/>
        <v>1.5984864</v>
      </c>
      <c r="G313" s="169">
        <f t="shared" si="37"/>
        <v>50.805620000000005</v>
      </c>
      <c r="H313" s="169">
        <f t="shared" si="38"/>
        <v>81.21209261356802</v>
      </c>
      <c r="I313" s="171" t="s">
        <v>118</v>
      </c>
      <c r="J313" s="169">
        <v>62.1345</v>
      </c>
      <c r="K313" s="169">
        <v>36.94104</v>
      </c>
      <c r="L313" s="169">
        <v>53.34132</v>
      </c>
      <c r="M313" s="172"/>
      <c r="N313" s="172"/>
      <c r="O313" s="174"/>
      <c r="P313" s="174"/>
      <c r="Q313" s="174"/>
    </row>
    <row r="314" spans="1:17" ht="27.75">
      <c r="A314" s="6"/>
      <c r="B314" s="167">
        <v>25</v>
      </c>
      <c r="C314" s="168">
        <v>21934</v>
      </c>
      <c r="D314" s="169">
        <v>94.42</v>
      </c>
      <c r="E314" s="169">
        <v>19.597</v>
      </c>
      <c r="F314" s="170">
        <f t="shared" si="39"/>
        <v>1.6931808000000002</v>
      </c>
      <c r="G314" s="169">
        <f t="shared" si="37"/>
        <v>35.50582666666667</v>
      </c>
      <c r="H314" s="169">
        <f t="shared" si="38"/>
        <v>60.11778400012801</v>
      </c>
      <c r="I314" s="171" t="s">
        <v>119</v>
      </c>
      <c r="J314" s="169">
        <v>37.6629</v>
      </c>
      <c r="K314" s="169">
        <v>42.12542</v>
      </c>
      <c r="L314" s="169">
        <v>26.72916</v>
      </c>
      <c r="M314" s="172"/>
      <c r="N314" s="172"/>
      <c r="O314" s="174"/>
      <c r="P314" s="174"/>
      <c r="Q314" s="174"/>
    </row>
    <row r="315" spans="2:17" s="154" customFormat="1" ht="28.5" thickBot="1">
      <c r="B315" s="210">
        <v>26</v>
      </c>
      <c r="C315" s="211">
        <v>21954</v>
      </c>
      <c r="D315" s="212">
        <v>94.02</v>
      </c>
      <c r="E315" s="212">
        <v>2.882</v>
      </c>
      <c r="F315" s="213">
        <f t="shared" si="39"/>
        <v>0.24900480000000003</v>
      </c>
      <c r="G315" s="212">
        <f t="shared" si="37"/>
        <v>39.64665333333333</v>
      </c>
      <c r="H315" s="212">
        <f t="shared" si="38"/>
        <v>9.872206983936001</v>
      </c>
      <c r="I315" s="214" t="s">
        <v>120</v>
      </c>
      <c r="J315" s="212">
        <v>43.36658</v>
      </c>
      <c r="K315" s="212">
        <v>48.41674</v>
      </c>
      <c r="L315" s="212">
        <v>27.15664</v>
      </c>
      <c r="M315" s="215"/>
      <c r="N315" s="215"/>
      <c r="O315" s="216"/>
      <c r="P315" s="216"/>
      <c r="Q315" s="216"/>
    </row>
    <row r="316" spans="1:17" ht="27.75">
      <c r="A316" s="6"/>
      <c r="B316" s="167">
        <v>1</v>
      </c>
      <c r="C316" s="168">
        <v>22012</v>
      </c>
      <c r="D316" s="169">
        <v>94.48</v>
      </c>
      <c r="E316" s="169">
        <v>7.758</v>
      </c>
      <c r="F316" s="170">
        <f t="shared" si="39"/>
        <v>0.6702912000000001</v>
      </c>
      <c r="G316" s="169">
        <f t="shared" si="37"/>
        <v>20.248863333333333</v>
      </c>
      <c r="H316" s="169">
        <f t="shared" si="38"/>
        <v>13.572634902336</v>
      </c>
      <c r="I316" s="171" t="s">
        <v>86</v>
      </c>
      <c r="J316" s="169">
        <v>32.29832</v>
      </c>
      <c r="K316" s="169">
        <v>10.30268</v>
      </c>
      <c r="L316" s="169">
        <v>18.14559</v>
      </c>
      <c r="M316" s="172"/>
      <c r="N316" s="172"/>
      <c r="O316" s="174"/>
      <c r="P316" s="174"/>
      <c r="Q316" s="174"/>
    </row>
    <row r="317" spans="1:17" ht="27.75">
      <c r="A317" s="6"/>
      <c r="B317" s="167">
        <v>2</v>
      </c>
      <c r="C317" s="168">
        <v>22024</v>
      </c>
      <c r="D317" s="169">
        <v>94.82</v>
      </c>
      <c r="E317" s="169">
        <v>42.956</v>
      </c>
      <c r="F317" s="170">
        <f t="shared" si="39"/>
        <v>3.7113984000000007</v>
      </c>
      <c r="G317" s="169">
        <f t="shared" si="37"/>
        <v>76.20284666666667</v>
      </c>
      <c r="H317" s="169">
        <f t="shared" si="38"/>
        <v>282.8191231941121</v>
      </c>
      <c r="I317" s="171" t="s">
        <v>87</v>
      </c>
      <c r="J317" s="169">
        <v>65.03113</v>
      </c>
      <c r="K317" s="169">
        <v>76.67924</v>
      </c>
      <c r="L317" s="169">
        <v>86.89817</v>
      </c>
      <c r="M317" s="172"/>
      <c r="N317" s="172"/>
      <c r="O317" s="174"/>
      <c r="P317" s="174"/>
      <c r="Q317" s="174"/>
    </row>
    <row r="318" spans="1:17" ht="27.75">
      <c r="A318" s="6"/>
      <c r="B318" s="167">
        <v>3</v>
      </c>
      <c r="C318" s="168">
        <v>22045</v>
      </c>
      <c r="D318" s="169">
        <v>94.35</v>
      </c>
      <c r="E318" s="169">
        <v>6.816</v>
      </c>
      <c r="F318" s="170">
        <f t="shared" si="39"/>
        <v>0.5889024</v>
      </c>
      <c r="G318" s="169">
        <f t="shared" si="37"/>
        <v>34.296236666666665</v>
      </c>
      <c r="H318" s="169">
        <f t="shared" si="38"/>
        <v>20.197136083968</v>
      </c>
      <c r="I318" s="171" t="s">
        <v>88</v>
      </c>
      <c r="J318" s="169">
        <v>36.58326</v>
      </c>
      <c r="K318" s="169">
        <v>32.86506</v>
      </c>
      <c r="L318" s="169">
        <v>33.44039</v>
      </c>
      <c r="M318" s="172"/>
      <c r="N318" s="172"/>
      <c r="O318" s="174"/>
      <c r="P318" s="174"/>
      <c r="Q318" s="174"/>
    </row>
    <row r="319" spans="1:17" ht="27.75">
      <c r="A319" s="6"/>
      <c r="B319" s="167">
        <v>4</v>
      </c>
      <c r="C319" s="168">
        <v>22054</v>
      </c>
      <c r="D319" s="169">
        <v>95.71</v>
      </c>
      <c r="E319" s="169">
        <v>136.573</v>
      </c>
      <c r="F319" s="170">
        <f t="shared" si="39"/>
        <v>11.799907200000002</v>
      </c>
      <c r="G319" s="169">
        <f t="shared" si="37"/>
        <v>166.24858333333333</v>
      </c>
      <c r="H319" s="169">
        <f t="shared" si="38"/>
        <v>1961.7178554648003</v>
      </c>
      <c r="I319" s="171" t="s">
        <v>91</v>
      </c>
      <c r="J319" s="169">
        <v>172.39852</v>
      </c>
      <c r="K319" s="169">
        <v>168.80785</v>
      </c>
      <c r="L319" s="169">
        <v>157.53938</v>
      </c>
      <c r="M319" s="172"/>
      <c r="N319" s="172"/>
      <c r="O319" s="174"/>
      <c r="P319" s="174"/>
      <c r="Q319" s="174"/>
    </row>
    <row r="320" spans="1:17" ht="27.75">
      <c r="A320" s="6"/>
      <c r="B320" s="167">
        <v>5</v>
      </c>
      <c r="C320" s="168">
        <v>22058</v>
      </c>
      <c r="D320" s="169">
        <v>94.93</v>
      </c>
      <c r="E320" s="169">
        <v>58.77</v>
      </c>
      <c r="F320" s="170">
        <f t="shared" si="39"/>
        <v>5.0777280000000005</v>
      </c>
      <c r="G320" s="169">
        <f t="shared" si="37"/>
        <v>118.81744333333334</v>
      </c>
      <c r="H320" s="169">
        <f t="shared" si="38"/>
        <v>603.3226589020801</v>
      </c>
      <c r="I320" s="171" t="s">
        <v>92</v>
      </c>
      <c r="J320" s="169">
        <v>116.89498</v>
      </c>
      <c r="K320" s="169">
        <v>127.73065</v>
      </c>
      <c r="L320" s="169">
        <v>111.8267</v>
      </c>
      <c r="M320" s="172"/>
      <c r="N320" s="172"/>
      <c r="O320" s="174"/>
      <c r="P320" s="174"/>
      <c r="Q320" s="174"/>
    </row>
    <row r="321" spans="1:17" ht="27.75">
      <c r="A321" s="6"/>
      <c r="B321" s="167">
        <v>6</v>
      </c>
      <c r="C321" s="168">
        <v>22069</v>
      </c>
      <c r="D321" s="169">
        <v>94.87</v>
      </c>
      <c r="E321" s="169">
        <v>55.931</v>
      </c>
      <c r="F321" s="170">
        <f t="shared" si="39"/>
        <v>4.8324384</v>
      </c>
      <c r="G321" s="169">
        <f t="shared" si="37"/>
        <v>197.45783333333335</v>
      </c>
      <c r="H321" s="169">
        <f t="shared" si="38"/>
        <v>954.2028161808001</v>
      </c>
      <c r="I321" s="171" t="s">
        <v>93</v>
      </c>
      <c r="J321" s="169">
        <v>163.70086</v>
      </c>
      <c r="K321" s="169">
        <v>249.01818</v>
      </c>
      <c r="L321" s="169">
        <v>179.65446</v>
      </c>
      <c r="M321" s="172"/>
      <c r="N321" s="172"/>
      <c r="O321" s="174"/>
      <c r="P321" s="174"/>
      <c r="Q321" s="174"/>
    </row>
    <row r="322" spans="1:17" ht="27.75">
      <c r="A322" s="6"/>
      <c r="B322" s="167">
        <v>7</v>
      </c>
      <c r="C322" s="168">
        <v>22082</v>
      </c>
      <c r="D322" s="169">
        <v>94.91</v>
      </c>
      <c r="E322" s="169">
        <v>57.22</v>
      </c>
      <c r="F322" s="170">
        <f t="shared" si="39"/>
        <v>4.943808</v>
      </c>
      <c r="G322" s="169">
        <f t="shared" si="37"/>
        <v>266.3654833333333</v>
      </c>
      <c r="H322" s="169">
        <f t="shared" si="38"/>
        <v>1316.8598074272</v>
      </c>
      <c r="I322" s="171" t="s">
        <v>94</v>
      </c>
      <c r="J322" s="169">
        <v>244.81177</v>
      </c>
      <c r="K322" s="169">
        <v>301.28416</v>
      </c>
      <c r="L322" s="169">
        <v>253.00052</v>
      </c>
      <c r="M322" s="172"/>
      <c r="N322" s="172"/>
      <c r="O322" s="174"/>
      <c r="P322" s="174"/>
      <c r="Q322" s="174"/>
    </row>
    <row r="323" spans="1:17" ht="27.75">
      <c r="A323" s="6"/>
      <c r="B323" s="167">
        <v>8</v>
      </c>
      <c r="C323" s="168">
        <v>22089</v>
      </c>
      <c r="D323" s="169">
        <v>94.83</v>
      </c>
      <c r="E323" s="169">
        <v>49.818</v>
      </c>
      <c r="F323" s="170">
        <f t="shared" si="39"/>
        <v>4.3042752</v>
      </c>
      <c r="G323" s="169">
        <f t="shared" si="37"/>
        <v>576.1172533333335</v>
      </c>
      <c r="H323" s="169">
        <f t="shared" si="38"/>
        <v>2479.7672058147846</v>
      </c>
      <c r="I323" s="171" t="s">
        <v>95</v>
      </c>
      <c r="J323" s="169">
        <v>193.22636</v>
      </c>
      <c r="K323" s="169">
        <v>1340.17792</v>
      </c>
      <c r="L323" s="169">
        <v>194.94748</v>
      </c>
      <c r="M323" s="172"/>
      <c r="N323" s="172"/>
      <c r="O323" s="174"/>
      <c r="P323" s="174"/>
      <c r="Q323" s="174"/>
    </row>
    <row r="324" spans="1:17" ht="27.75">
      <c r="A324" s="6"/>
      <c r="B324" s="167">
        <v>9</v>
      </c>
      <c r="C324" s="168">
        <v>22109</v>
      </c>
      <c r="D324" s="169">
        <v>97.44</v>
      </c>
      <c r="E324" s="169">
        <v>325.339</v>
      </c>
      <c r="F324" s="170">
        <f t="shared" si="39"/>
        <v>28.1092896</v>
      </c>
      <c r="G324" s="169">
        <f t="shared" si="37"/>
        <v>641.40222</v>
      </c>
      <c r="H324" s="169">
        <f t="shared" si="38"/>
        <v>18029.360752062912</v>
      </c>
      <c r="I324" s="171" t="s">
        <v>96</v>
      </c>
      <c r="J324" s="169">
        <v>619.75148</v>
      </c>
      <c r="K324" s="169">
        <v>622.50748</v>
      </c>
      <c r="L324" s="169">
        <v>681.9477</v>
      </c>
      <c r="M324" s="172"/>
      <c r="N324" s="172"/>
      <c r="O324" s="174"/>
      <c r="P324" s="174"/>
      <c r="Q324" s="174"/>
    </row>
    <row r="325" spans="1:17" ht="27.75">
      <c r="A325" s="6"/>
      <c r="B325" s="167">
        <v>10</v>
      </c>
      <c r="C325" s="168">
        <v>22117</v>
      </c>
      <c r="D325" s="169">
        <v>100.16</v>
      </c>
      <c r="E325" s="169">
        <v>728.93</v>
      </c>
      <c r="F325" s="170">
        <f t="shared" si="39"/>
        <v>62.979552</v>
      </c>
      <c r="G325" s="169">
        <f t="shared" si="37"/>
        <v>753.2695733333334</v>
      </c>
      <c r="H325" s="169">
        <f t="shared" si="38"/>
        <v>47440.58026376448</v>
      </c>
      <c r="I325" s="171" t="s">
        <v>97</v>
      </c>
      <c r="J325" s="169">
        <v>723.54833</v>
      </c>
      <c r="K325" s="169">
        <v>814.47262</v>
      </c>
      <c r="L325" s="169">
        <v>721.78777</v>
      </c>
      <c r="M325" s="172"/>
      <c r="N325" s="172"/>
      <c r="O325" s="174"/>
      <c r="P325" s="174"/>
      <c r="Q325" s="174"/>
    </row>
    <row r="326" spans="1:17" ht="27.75">
      <c r="A326" s="6"/>
      <c r="B326" s="167">
        <v>11</v>
      </c>
      <c r="C326" s="168">
        <v>22118</v>
      </c>
      <c r="D326" s="169">
        <v>98.37</v>
      </c>
      <c r="E326" s="169">
        <v>454.467</v>
      </c>
      <c r="F326" s="170">
        <f t="shared" si="39"/>
        <v>39.265948800000004</v>
      </c>
      <c r="G326" s="169">
        <f t="shared" si="37"/>
        <v>407.91213666666664</v>
      </c>
      <c r="H326" s="169">
        <f t="shared" si="38"/>
        <v>16017.057073251937</v>
      </c>
      <c r="I326" s="171" t="s">
        <v>98</v>
      </c>
      <c r="J326" s="169">
        <v>403.77745</v>
      </c>
      <c r="K326" s="169">
        <v>414.33481</v>
      </c>
      <c r="L326" s="169">
        <v>405.62415</v>
      </c>
      <c r="M326" s="172"/>
      <c r="N326" s="172"/>
      <c r="O326" s="174"/>
      <c r="P326" s="174"/>
      <c r="Q326" s="174"/>
    </row>
    <row r="327" spans="1:17" ht="27.75">
      <c r="A327" s="6"/>
      <c r="B327" s="167">
        <v>12</v>
      </c>
      <c r="C327" s="168">
        <v>22124</v>
      </c>
      <c r="D327" s="169">
        <v>100.61</v>
      </c>
      <c r="E327" s="169">
        <v>812.634</v>
      </c>
      <c r="F327" s="170">
        <f t="shared" si="39"/>
        <v>70.2115776</v>
      </c>
      <c r="G327" s="169">
        <f t="shared" si="37"/>
        <v>710.1731900000001</v>
      </c>
      <c r="H327" s="169">
        <f t="shared" si="38"/>
        <v>49862.380039124546</v>
      </c>
      <c r="I327" s="171" t="s">
        <v>99</v>
      </c>
      <c r="J327" s="169">
        <v>673.19163</v>
      </c>
      <c r="K327" s="169">
        <v>718.00456</v>
      </c>
      <c r="L327" s="169">
        <v>739.32338</v>
      </c>
      <c r="M327" s="172"/>
      <c r="N327" s="172"/>
      <c r="O327" s="174"/>
      <c r="P327" s="174"/>
      <c r="Q327" s="174"/>
    </row>
    <row r="328" spans="1:17" ht="27.75">
      <c r="A328" s="6"/>
      <c r="B328" s="167">
        <v>13</v>
      </c>
      <c r="C328" s="168">
        <v>22129</v>
      </c>
      <c r="D328" s="169">
        <v>96.71</v>
      </c>
      <c r="E328" s="169">
        <v>256.247</v>
      </c>
      <c r="F328" s="170">
        <f t="shared" si="39"/>
        <v>22.139740800000002</v>
      </c>
      <c r="G328" s="169">
        <f t="shared" si="37"/>
        <v>101.19014666666665</v>
      </c>
      <c r="H328" s="169">
        <f t="shared" si="38"/>
        <v>2240.3236187139837</v>
      </c>
      <c r="I328" s="171" t="s">
        <v>100</v>
      </c>
      <c r="J328" s="169">
        <v>93.714</v>
      </c>
      <c r="K328" s="169">
        <v>107.40212</v>
      </c>
      <c r="L328" s="169">
        <v>102.45432</v>
      </c>
      <c r="M328" s="172"/>
      <c r="N328" s="172"/>
      <c r="O328" s="174"/>
      <c r="P328" s="174"/>
      <c r="Q328" s="174"/>
    </row>
    <row r="329" spans="1:17" ht="27.75">
      <c r="A329" s="6"/>
      <c r="B329" s="167">
        <v>12</v>
      </c>
      <c r="C329" s="168">
        <v>22149</v>
      </c>
      <c r="D329" s="169">
        <v>97.86</v>
      </c>
      <c r="E329" s="169">
        <v>391.985</v>
      </c>
      <c r="F329" s="170">
        <f t="shared" si="39"/>
        <v>33.867504000000004</v>
      </c>
      <c r="G329" s="169">
        <f t="shared" si="37"/>
        <v>117.02870666666666</v>
      </c>
      <c r="H329" s="169">
        <f t="shared" si="38"/>
        <v>3963.47019114816</v>
      </c>
      <c r="I329" s="171" t="s">
        <v>101</v>
      </c>
      <c r="J329" s="169">
        <v>129.92649</v>
      </c>
      <c r="K329" s="169">
        <v>108.27803</v>
      </c>
      <c r="L329" s="169">
        <v>112.8816</v>
      </c>
      <c r="M329" s="172"/>
      <c r="N329" s="172"/>
      <c r="O329" s="174"/>
      <c r="P329" s="174"/>
      <c r="Q329" s="174"/>
    </row>
    <row r="330" spans="1:17" ht="27.75">
      <c r="A330" s="6"/>
      <c r="B330" s="167">
        <v>15</v>
      </c>
      <c r="C330" s="168">
        <v>22157</v>
      </c>
      <c r="D330" s="169">
        <v>97.08</v>
      </c>
      <c r="E330" s="169">
        <v>290.943</v>
      </c>
      <c r="F330" s="170">
        <f t="shared" si="39"/>
        <v>25.1374752</v>
      </c>
      <c r="G330" s="169">
        <f t="shared" si="37"/>
        <v>152.57761666666667</v>
      </c>
      <c r="H330" s="169">
        <f t="shared" si="38"/>
        <v>3835.4160550334404</v>
      </c>
      <c r="I330" s="171" t="s">
        <v>102</v>
      </c>
      <c r="J330" s="169">
        <v>140.69106</v>
      </c>
      <c r="K330" s="169">
        <v>153.40598</v>
      </c>
      <c r="L330" s="169">
        <v>163.63581</v>
      </c>
      <c r="M330" s="172"/>
      <c r="N330" s="172"/>
      <c r="O330" s="174"/>
      <c r="P330" s="174"/>
      <c r="Q330" s="174"/>
    </row>
    <row r="331" spans="1:17" ht="27.75">
      <c r="A331" s="6"/>
      <c r="B331" s="167">
        <v>16</v>
      </c>
      <c r="C331" s="168">
        <v>22168</v>
      </c>
      <c r="D331" s="169">
        <v>99.45</v>
      </c>
      <c r="E331" s="169">
        <v>638.266</v>
      </c>
      <c r="F331" s="170">
        <f t="shared" si="39"/>
        <v>55.1461824</v>
      </c>
      <c r="G331" s="169">
        <f t="shared" si="37"/>
        <v>472.2480566666666</v>
      </c>
      <c r="H331" s="169">
        <f t="shared" si="38"/>
        <v>26042.677470985534</v>
      </c>
      <c r="I331" s="171" t="s">
        <v>103</v>
      </c>
      <c r="J331" s="169">
        <v>466.82711</v>
      </c>
      <c r="K331" s="169">
        <v>480.12042</v>
      </c>
      <c r="L331" s="169">
        <v>469.79664</v>
      </c>
      <c r="M331" s="172"/>
      <c r="N331" s="172"/>
      <c r="O331" s="174"/>
      <c r="P331" s="174"/>
      <c r="Q331" s="174"/>
    </row>
    <row r="332" spans="1:17" ht="27.75">
      <c r="A332" s="6"/>
      <c r="B332" s="167">
        <v>17</v>
      </c>
      <c r="C332" s="168">
        <v>22171</v>
      </c>
      <c r="D332" s="169">
        <v>97.54</v>
      </c>
      <c r="E332" s="169">
        <v>365.232</v>
      </c>
      <c r="F332" s="170">
        <f t="shared" si="39"/>
        <v>31.556044800000006</v>
      </c>
      <c r="G332" s="169">
        <f t="shared" si="37"/>
        <v>339.12432666666666</v>
      </c>
      <c r="H332" s="169">
        <f t="shared" si="38"/>
        <v>10701.42244506317</v>
      </c>
      <c r="I332" s="171" t="s">
        <v>104</v>
      </c>
      <c r="J332" s="169">
        <v>377.67248</v>
      </c>
      <c r="K332" s="169">
        <v>312.38408</v>
      </c>
      <c r="L332" s="169">
        <v>327.31642</v>
      </c>
      <c r="M332" s="172"/>
      <c r="N332" s="172"/>
      <c r="O332" s="174"/>
      <c r="P332" s="174"/>
      <c r="Q332" s="174"/>
    </row>
    <row r="333" spans="1:17" ht="27.75">
      <c r="A333" s="6"/>
      <c r="B333" s="167">
        <v>18</v>
      </c>
      <c r="C333" s="168">
        <v>22176</v>
      </c>
      <c r="D333" s="169">
        <v>101.79</v>
      </c>
      <c r="E333" s="169">
        <v>1054.889</v>
      </c>
      <c r="F333" s="170">
        <f t="shared" si="39"/>
        <v>91.1424096</v>
      </c>
      <c r="G333" s="169">
        <f t="shared" si="37"/>
        <v>838.6334733333333</v>
      </c>
      <c r="H333" s="169">
        <f t="shared" si="38"/>
        <v>76435.07553081734</v>
      </c>
      <c r="I333" s="171" t="s">
        <v>105</v>
      </c>
      <c r="J333" s="169">
        <v>854.07412</v>
      </c>
      <c r="K333" s="169">
        <v>832.94497</v>
      </c>
      <c r="L333" s="169">
        <v>828.88133</v>
      </c>
      <c r="M333" s="172"/>
      <c r="N333" s="172"/>
      <c r="O333" s="174"/>
      <c r="P333" s="174"/>
      <c r="Q333" s="174"/>
    </row>
    <row r="334" spans="1:17" ht="27.75">
      <c r="A334" s="6"/>
      <c r="B334" s="167">
        <v>19</v>
      </c>
      <c r="C334" s="168">
        <v>22177</v>
      </c>
      <c r="D334" s="169">
        <v>101.05</v>
      </c>
      <c r="E334" s="169">
        <v>880.226</v>
      </c>
      <c r="F334" s="170">
        <f t="shared" si="39"/>
        <v>76.0515264</v>
      </c>
      <c r="G334" s="169">
        <f t="shared" si="37"/>
        <v>780.4785033333333</v>
      </c>
      <c r="H334" s="169">
        <f t="shared" si="38"/>
        <v>59356.581500887485</v>
      </c>
      <c r="I334" s="171" t="s">
        <v>106</v>
      </c>
      <c r="J334" s="169">
        <v>832.12991</v>
      </c>
      <c r="K334" s="169">
        <v>844.41928</v>
      </c>
      <c r="L334" s="169">
        <v>664.88632</v>
      </c>
      <c r="M334" s="172"/>
      <c r="N334" s="172"/>
      <c r="O334" s="174"/>
      <c r="P334" s="174"/>
      <c r="Q334" s="174"/>
    </row>
    <row r="335" spans="1:17" ht="27.75">
      <c r="A335" s="6"/>
      <c r="B335" s="167">
        <v>20</v>
      </c>
      <c r="C335" s="168">
        <v>22194</v>
      </c>
      <c r="D335" s="169">
        <v>100.45</v>
      </c>
      <c r="E335" s="169">
        <v>772.318</v>
      </c>
      <c r="F335" s="170">
        <f t="shared" si="39"/>
        <v>66.7282752</v>
      </c>
      <c r="G335" s="169">
        <f t="shared" si="37"/>
        <v>812.8861933333334</v>
      </c>
      <c r="H335" s="169">
        <f t="shared" si="38"/>
        <v>54242.49361502707</v>
      </c>
      <c r="I335" s="171" t="s">
        <v>107</v>
      </c>
      <c r="J335" s="169">
        <v>899.74293</v>
      </c>
      <c r="K335" s="169">
        <v>817.87616</v>
      </c>
      <c r="L335" s="169">
        <v>721.03949</v>
      </c>
      <c r="M335" s="172"/>
      <c r="N335" s="172"/>
      <c r="O335" s="174"/>
      <c r="P335" s="174"/>
      <c r="Q335" s="174"/>
    </row>
    <row r="336" spans="1:17" ht="27.75">
      <c r="A336" s="6"/>
      <c r="B336" s="167">
        <v>21</v>
      </c>
      <c r="C336" s="168">
        <v>22202</v>
      </c>
      <c r="D336" s="169">
        <v>98.38</v>
      </c>
      <c r="E336" s="169">
        <v>446.893</v>
      </c>
      <c r="F336" s="170">
        <f t="shared" si="39"/>
        <v>38.6115552</v>
      </c>
      <c r="G336" s="169">
        <f t="shared" si="37"/>
        <v>713.0442233333333</v>
      </c>
      <c r="H336" s="169">
        <f t="shared" si="38"/>
        <v>27531.746389276126</v>
      </c>
      <c r="I336" s="171" t="s">
        <v>108</v>
      </c>
      <c r="J336" s="169">
        <v>682.60104</v>
      </c>
      <c r="K336" s="169">
        <v>737.87394</v>
      </c>
      <c r="L336" s="169">
        <v>718.65769</v>
      </c>
      <c r="M336" s="172"/>
      <c r="N336" s="172"/>
      <c r="O336" s="174"/>
      <c r="P336" s="174"/>
      <c r="Q336" s="174"/>
    </row>
    <row r="337" spans="1:17" ht="27.75">
      <c r="A337" s="6"/>
      <c r="B337" s="167">
        <v>22</v>
      </c>
      <c r="C337" s="168">
        <v>22214</v>
      </c>
      <c r="D337" s="169">
        <v>98.32</v>
      </c>
      <c r="E337" s="169">
        <v>454.376</v>
      </c>
      <c r="F337" s="170">
        <f t="shared" si="39"/>
        <v>39.2580864</v>
      </c>
      <c r="G337" s="169">
        <f t="shared" si="37"/>
        <v>737.2121533333334</v>
      </c>
      <c r="H337" s="169">
        <f t="shared" si="38"/>
        <v>28941.538410690053</v>
      </c>
      <c r="I337" s="171" t="s">
        <v>109</v>
      </c>
      <c r="J337" s="169">
        <v>721.11261</v>
      </c>
      <c r="K337" s="169">
        <v>755.56536</v>
      </c>
      <c r="L337" s="169">
        <v>734.95849</v>
      </c>
      <c r="M337" s="172"/>
      <c r="N337" s="172"/>
      <c r="O337" s="174"/>
      <c r="P337" s="174"/>
      <c r="Q337" s="174"/>
    </row>
    <row r="338" spans="1:17" ht="27.75">
      <c r="A338" s="6"/>
      <c r="B338" s="167">
        <v>23</v>
      </c>
      <c r="C338" s="168">
        <v>22229</v>
      </c>
      <c r="D338" s="169">
        <v>95.06</v>
      </c>
      <c r="E338" s="169">
        <v>80.825</v>
      </c>
      <c r="F338" s="170">
        <f t="shared" si="39"/>
        <v>6.983280000000001</v>
      </c>
      <c r="G338" s="169">
        <f t="shared" si="37"/>
        <v>40.14511666666667</v>
      </c>
      <c r="H338" s="169">
        <f t="shared" si="38"/>
        <v>280.34459031600005</v>
      </c>
      <c r="I338" s="171" t="s">
        <v>110</v>
      </c>
      <c r="J338" s="169">
        <v>39.106</v>
      </c>
      <c r="K338" s="169">
        <v>40.69114</v>
      </c>
      <c r="L338" s="169">
        <v>40.63821</v>
      </c>
      <c r="M338" s="172"/>
      <c r="N338" s="172"/>
      <c r="O338" s="174"/>
      <c r="P338" s="174"/>
      <c r="Q338" s="174"/>
    </row>
    <row r="339" spans="1:14" ht="24">
      <c r="A339" s="6"/>
      <c r="B339" s="7">
        <v>24</v>
      </c>
      <c r="C339" s="79">
        <v>22240</v>
      </c>
      <c r="D339" s="5">
        <v>94.91</v>
      </c>
      <c r="E339" s="5">
        <v>56.849</v>
      </c>
      <c r="F339" s="53">
        <f t="shared" si="39"/>
        <v>4.9117536</v>
      </c>
      <c r="G339" s="5">
        <f t="shared" si="37"/>
        <v>43.12978999999999</v>
      </c>
      <c r="H339" s="5">
        <f t="shared" si="38"/>
        <v>211.84290129974397</v>
      </c>
      <c r="I339" s="153" t="s">
        <v>118</v>
      </c>
      <c r="J339" s="5">
        <v>39.9102</v>
      </c>
      <c r="K339" s="5">
        <v>36.15307</v>
      </c>
      <c r="L339" s="5">
        <v>53.3261</v>
      </c>
      <c r="M339" s="11"/>
      <c r="N339" s="11"/>
    </row>
    <row r="340" spans="1:14" ht="24">
      <c r="A340" s="6"/>
      <c r="B340" s="7">
        <v>25</v>
      </c>
      <c r="C340" s="79">
        <v>22248</v>
      </c>
      <c r="D340" s="5">
        <v>94.69</v>
      </c>
      <c r="E340" s="5">
        <v>43.712</v>
      </c>
      <c r="F340" s="53">
        <f t="shared" si="39"/>
        <v>3.7767168000000004</v>
      </c>
      <c r="G340" s="5">
        <f t="shared" si="37"/>
        <v>27.558603333333334</v>
      </c>
      <c r="H340" s="5">
        <f t="shared" si="38"/>
        <v>104.08104019353601</v>
      </c>
      <c r="I340" s="153" t="s">
        <v>119</v>
      </c>
      <c r="J340" s="5">
        <v>25.70759</v>
      </c>
      <c r="K340" s="5">
        <v>31.02378</v>
      </c>
      <c r="L340" s="5">
        <v>25.94444</v>
      </c>
      <c r="M340" s="11"/>
      <c r="N340" s="11"/>
    </row>
    <row r="341" spans="1:14" ht="24">
      <c r="A341" s="6"/>
      <c r="B341" s="7">
        <v>26</v>
      </c>
      <c r="C341" s="79">
        <v>22256</v>
      </c>
      <c r="D341" s="5">
        <v>94.55</v>
      </c>
      <c r="E341" s="5">
        <v>26.892</v>
      </c>
      <c r="F341" s="53">
        <f t="shared" si="39"/>
        <v>2.3234688</v>
      </c>
      <c r="G341" s="5">
        <f t="shared" si="37"/>
        <v>53.24435</v>
      </c>
      <c r="H341" s="5">
        <f t="shared" si="38"/>
        <v>123.71158600128</v>
      </c>
      <c r="I341" s="153" t="s">
        <v>120</v>
      </c>
      <c r="J341" s="5">
        <v>55.32992</v>
      </c>
      <c r="K341" s="5">
        <v>44.0336</v>
      </c>
      <c r="L341" s="5">
        <v>60.36953</v>
      </c>
      <c r="M341" s="11"/>
      <c r="N341" s="11"/>
    </row>
    <row r="342" spans="1:14" ht="24">
      <c r="A342" s="6"/>
      <c r="B342" s="7">
        <v>27</v>
      </c>
      <c r="C342" s="79">
        <v>22270</v>
      </c>
      <c r="D342" s="5">
        <v>94.38</v>
      </c>
      <c r="E342" s="5">
        <v>19.546</v>
      </c>
      <c r="F342" s="53">
        <f t="shared" si="39"/>
        <v>1.6887744</v>
      </c>
      <c r="G342" s="5">
        <f t="shared" si="37"/>
        <v>43.62278</v>
      </c>
      <c r="H342" s="5">
        <f t="shared" si="38"/>
        <v>73.669034120832</v>
      </c>
      <c r="I342" s="153" t="s">
        <v>121</v>
      </c>
      <c r="J342" s="5">
        <v>49.92694</v>
      </c>
      <c r="K342" s="5">
        <v>43.80889</v>
      </c>
      <c r="L342" s="5">
        <v>37.13251</v>
      </c>
      <c r="M342" s="11"/>
      <c r="N342" s="11"/>
    </row>
    <row r="343" spans="1:14" ht="24">
      <c r="A343" s="6"/>
      <c r="B343" s="7">
        <v>28</v>
      </c>
      <c r="C343" s="79">
        <v>22277</v>
      </c>
      <c r="D343" s="5">
        <v>94.33</v>
      </c>
      <c r="E343" s="5">
        <v>17.443</v>
      </c>
      <c r="F343" s="53">
        <f t="shared" si="39"/>
        <v>1.5070752000000003</v>
      </c>
      <c r="G343" s="5">
        <f t="shared" si="37"/>
        <v>58.207969999999996</v>
      </c>
      <c r="H343" s="5">
        <f t="shared" si="38"/>
        <v>87.723788029344</v>
      </c>
      <c r="I343" s="153" t="s">
        <v>77</v>
      </c>
      <c r="J343" s="5">
        <v>62.41289</v>
      </c>
      <c r="K343" s="5">
        <v>59.57944</v>
      </c>
      <c r="L343" s="5">
        <v>52.63158</v>
      </c>
      <c r="M343" s="11"/>
      <c r="N343" s="11"/>
    </row>
    <row r="344" spans="1:14" ht="24">
      <c r="A344" s="6"/>
      <c r="B344" s="7">
        <v>29</v>
      </c>
      <c r="C344" s="79">
        <v>22291</v>
      </c>
      <c r="D344" s="5">
        <v>94.93</v>
      </c>
      <c r="E344" s="5">
        <v>20.076</v>
      </c>
      <c r="F344" s="53">
        <f t="shared" si="39"/>
        <v>1.7345664</v>
      </c>
      <c r="G344" s="5">
        <f t="shared" si="37"/>
        <v>21.668413333333334</v>
      </c>
      <c r="H344" s="5">
        <f t="shared" si="38"/>
        <v>37.585301709312</v>
      </c>
      <c r="I344" s="153" t="s">
        <v>78</v>
      </c>
      <c r="J344" s="5">
        <v>21.93576</v>
      </c>
      <c r="K344" s="5">
        <v>15.73938</v>
      </c>
      <c r="L344" s="5">
        <v>27.3301</v>
      </c>
      <c r="M344" s="11"/>
      <c r="N344" s="11"/>
    </row>
    <row r="345" spans="1:14" ht="24">
      <c r="A345" s="6"/>
      <c r="B345" s="7">
        <v>30</v>
      </c>
      <c r="C345" s="79">
        <v>22303</v>
      </c>
      <c r="D345" s="5">
        <v>94.26</v>
      </c>
      <c r="E345" s="5">
        <v>10.624</v>
      </c>
      <c r="F345" s="53">
        <f t="shared" si="39"/>
        <v>0.9179136000000001</v>
      </c>
      <c r="G345" s="5">
        <f t="shared" si="37"/>
        <v>16.12508</v>
      </c>
      <c r="H345" s="5">
        <f t="shared" si="38"/>
        <v>14.801430233088002</v>
      </c>
      <c r="I345" s="153" t="s">
        <v>79</v>
      </c>
      <c r="J345" s="5">
        <v>18.99371</v>
      </c>
      <c r="K345" s="5">
        <v>19.19386</v>
      </c>
      <c r="L345" s="5">
        <v>10.18767</v>
      </c>
      <c r="M345" s="11"/>
      <c r="N345" s="11"/>
    </row>
    <row r="346" spans="1:14" ht="24">
      <c r="A346" s="6"/>
      <c r="B346" s="7">
        <v>31</v>
      </c>
      <c r="C346" s="79">
        <v>22321</v>
      </c>
      <c r="D346" s="5">
        <v>94.05</v>
      </c>
      <c r="E346" s="5">
        <v>3.495</v>
      </c>
      <c r="F346" s="53">
        <f t="shared" si="39"/>
        <v>0.301968</v>
      </c>
      <c r="G346" s="5">
        <f t="shared" si="37"/>
        <v>17.062733333333334</v>
      </c>
      <c r="H346" s="5">
        <f t="shared" si="38"/>
        <v>5.152399459200001</v>
      </c>
      <c r="I346" s="153" t="s">
        <v>80</v>
      </c>
      <c r="J346" s="5">
        <v>22.23457</v>
      </c>
      <c r="K346" s="5">
        <v>16.15275</v>
      </c>
      <c r="L346" s="5">
        <v>12.80088</v>
      </c>
      <c r="M346" s="11"/>
      <c r="N346" s="11"/>
    </row>
    <row r="347" spans="1:14" ht="24">
      <c r="A347" s="6"/>
      <c r="B347" s="7">
        <v>32</v>
      </c>
      <c r="C347" s="79">
        <v>22326</v>
      </c>
      <c r="D347" s="5">
        <v>94.11</v>
      </c>
      <c r="E347" s="5">
        <v>5.154</v>
      </c>
      <c r="F347" s="53">
        <f t="shared" si="39"/>
        <v>0.4453056</v>
      </c>
      <c r="G347" s="5">
        <f t="shared" si="37"/>
        <v>21.831866666666667</v>
      </c>
      <c r="H347" s="5">
        <f t="shared" si="38"/>
        <v>9.721852485120001</v>
      </c>
      <c r="I347" s="153" t="s">
        <v>81</v>
      </c>
      <c r="J347" s="5">
        <v>22.03345</v>
      </c>
      <c r="K347" s="5">
        <v>16.60692</v>
      </c>
      <c r="L347" s="5">
        <v>26.85523</v>
      </c>
      <c r="M347" s="11"/>
      <c r="N347" s="11"/>
    </row>
    <row r="348" spans="1:14" ht="24">
      <c r="A348" s="6"/>
      <c r="B348" s="7">
        <v>33</v>
      </c>
      <c r="C348" s="79">
        <v>22348</v>
      </c>
      <c r="D348" s="5">
        <v>94.02</v>
      </c>
      <c r="E348" s="5">
        <v>2.601</v>
      </c>
      <c r="F348" s="53">
        <f t="shared" si="39"/>
        <v>0.22472640000000002</v>
      </c>
      <c r="G348" s="5">
        <f t="shared" si="37"/>
        <v>19.30401</v>
      </c>
      <c r="H348" s="5">
        <f t="shared" si="38"/>
        <v>4.338120672864001</v>
      </c>
      <c r="I348" s="153" t="s">
        <v>82</v>
      </c>
      <c r="J348" s="5">
        <v>16.00183</v>
      </c>
      <c r="K348" s="5">
        <v>26.19138</v>
      </c>
      <c r="L348" s="5">
        <v>15.71882</v>
      </c>
      <c r="M348" s="11"/>
      <c r="N348" s="11"/>
    </row>
    <row r="349" spans="2:14" s="154" customFormat="1" ht="24.75" thickBot="1">
      <c r="B349" s="155">
        <v>34</v>
      </c>
      <c r="C349" s="156">
        <v>22368</v>
      </c>
      <c r="D349" s="157">
        <v>94.42</v>
      </c>
      <c r="E349" s="157">
        <v>3.136</v>
      </c>
      <c r="F349" s="158">
        <f t="shared" si="39"/>
        <v>0.27095040000000004</v>
      </c>
      <c r="G349" s="157">
        <f t="shared" si="37"/>
        <v>18.706</v>
      </c>
      <c r="H349" s="157">
        <f t="shared" si="38"/>
        <v>5.0683981824</v>
      </c>
      <c r="I349" s="217" t="s">
        <v>83</v>
      </c>
      <c r="J349" s="157">
        <v>23.71397</v>
      </c>
      <c r="K349" s="157">
        <v>20.65211</v>
      </c>
      <c r="L349" s="157">
        <v>11.75192</v>
      </c>
      <c r="M349" s="159"/>
      <c r="N349" s="159"/>
    </row>
    <row r="350" spans="1:14" ht="24">
      <c r="A350" s="6"/>
      <c r="B350" s="7">
        <v>1</v>
      </c>
      <c r="C350" s="79">
        <v>22373</v>
      </c>
      <c r="D350" s="5">
        <v>94.43</v>
      </c>
      <c r="E350" s="5">
        <v>3.076</v>
      </c>
      <c r="F350" s="53">
        <f t="shared" si="39"/>
        <v>0.2657664</v>
      </c>
      <c r="G350" s="5">
        <f t="shared" si="37"/>
        <v>27.41913333333334</v>
      </c>
      <c r="H350" s="5">
        <f t="shared" si="38"/>
        <v>7.287084357120001</v>
      </c>
      <c r="I350" s="153" t="s">
        <v>86</v>
      </c>
      <c r="J350" s="5">
        <v>35.18563</v>
      </c>
      <c r="K350" s="5">
        <v>34.1612</v>
      </c>
      <c r="L350" s="5">
        <v>12.91057</v>
      </c>
      <c r="M350" s="11"/>
      <c r="N350" s="11"/>
    </row>
    <row r="351" spans="1:14" ht="24">
      <c r="A351" s="6"/>
      <c r="B351" s="7">
        <v>2</v>
      </c>
      <c r="C351" s="79">
        <v>22391</v>
      </c>
      <c r="D351" s="5">
        <v>94.87</v>
      </c>
      <c r="E351" s="5">
        <v>57.891</v>
      </c>
      <c r="F351" s="53">
        <f t="shared" si="39"/>
        <v>5.0017824</v>
      </c>
      <c r="G351" s="5">
        <f t="shared" si="37"/>
        <v>52.839580000000005</v>
      </c>
      <c r="H351" s="5">
        <f t="shared" si="38"/>
        <v>264.292081267392</v>
      </c>
      <c r="I351" s="153" t="s">
        <v>87</v>
      </c>
      <c r="J351" s="5">
        <v>53.83066</v>
      </c>
      <c r="K351" s="5">
        <v>54.47961</v>
      </c>
      <c r="L351" s="5">
        <v>50.20847</v>
      </c>
      <c r="M351" s="11"/>
      <c r="N351" s="11"/>
    </row>
    <row r="352" spans="1:14" ht="24">
      <c r="A352" s="6"/>
      <c r="B352" s="7">
        <v>3</v>
      </c>
      <c r="C352" s="79">
        <v>22408</v>
      </c>
      <c r="D352" s="5">
        <v>94.97</v>
      </c>
      <c r="E352" s="5">
        <v>69.669</v>
      </c>
      <c r="F352" s="53">
        <f t="shared" si="39"/>
        <v>6.0194016</v>
      </c>
      <c r="G352" s="5">
        <f t="shared" si="37"/>
        <v>132.32308</v>
      </c>
      <c r="H352" s="5">
        <f t="shared" si="38"/>
        <v>796.5057594689281</v>
      </c>
      <c r="I352" s="153" t="s">
        <v>88</v>
      </c>
      <c r="J352" s="5">
        <v>138.524</v>
      </c>
      <c r="K352" s="5">
        <v>127.03048</v>
      </c>
      <c r="L352" s="5">
        <v>131.41476</v>
      </c>
      <c r="M352" s="11"/>
      <c r="N352" s="11"/>
    </row>
    <row r="353" spans="1:14" ht="24">
      <c r="A353" s="6"/>
      <c r="B353" s="7">
        <v>4</v>
      </c>
      <c r="C353" s="79">
        <v>22422</v>
      </c>
      <c r="D353" s="5">
        <v>94.88</v>
      </c>
      <c r="E353" s="5">
        <v>58.677</v>
      </c>
      <c r="F353" s="53">
        <f t="shared" si="39"/>
        <v>5.0696928</v>
      </c>
      <c r="G353" s="5">
        <f t="shared" si="37"/>
        <v>127.01208333333334</v>
      </c>
      <c r="H353" s="5">
        <f t="shared" si="38"/>
        <v>643.9122443880001</v>
      </c>
      <c r="I353" s="153" t="s">
        <v>91</v>
      </c>
      <c r="J353" s="5">
        <v>131.72987</v>
      </c>
      <c r="K353" s="5">
        <v>119.25342</v>
      </c>
      <c r="L353" s="5">
        <v>130.05296</v>
      </c>
      <c r="M353" s="11"/>
      <c r="N353" s="11"/>
    </row>
    <row r="354" spans="1:14" ht="24">
      <c r="A354" s="6"/>
      <c r="B354" s="7">
        <v>5</v>
      </c>
      <c r="C354" s="79">
        <v>22426</v>
      </c>
      <c r="D354" s="5">
        <v>94.43</v>
      </c>
      <c r="E354" s="5">
        <v>21.804</v>
      </c>
      <c r="F354" s="53">
        <f t="shared" si="39"/>
        <v>1.8838656</v>
      </c>
      <c r="G354" s="5">
        <f t="shared" si="37"/>
        <v>138.87271666666666</v>
      </c>
      <c r="H354" s="5">
        <f t="shared" si="38"/>
        <v>261.61753370688</v>
      </c>
      <c r="I354" s="153" t="s">
        <v>92</v>
      </c>
      <c r="J354" s="5">
        <v>155.39716</v>
      </c>
      <c r="K354" s="5">
        <v>129.50064</v>
      </c>
      <c r="L354" s="5">
        <v>131.72035</v>
      </c>
      <c r="M354" s="11"/>
      <c r="N354" s="11"/>
    </row>
    <row r="355" spans="1:14" ht="24">
      <c r="A355" s="6"/>
      <c r="B355" s="7">
        <v>6</v>
      </c>
      <c r="C355" s="79">
        <v>22441</v>
      </c>
      <c r="D355" s="5">
        <v>94.45</v>
      </c>
      <c r="E355" s="5">
        <v>25.245</v>
      </c>
      <c r="F355" s="53">
        <f t="shared" si="39"/>
        <v>2.181168</v>
      </c>
      <c r="G355" s="5">
        <f t="shared" si="37"/>
        <v>90.36150333333335</v>
      </c>
      <c r="H355" s="5">
        <f t="shared" si="38"/>
        <v>197.09361950256002</v>
      </c>
      <c r="I355" s="153" t="s">
        <v>93</v>
      </c>
      <c r="J355" s="5">
        <v>81.87247</v>
      </c>
      <c r="K355" s="5">
        <v>94.09558</v>
      </c>
      <c r="L355" s="5">
        <v>95.11646</v>
      </c>
      <c r="M355" s="11"/>
      <c r="N355" s="11"/>
    </row>
    <row r="356" spans="1:14" ht="24">
      <c r="A356" s="6"/>
      <c r="B356" s="7">
        <v>7</v>
      </c>
      <c r="C356" s="79">
        <v>22448</v>
      </c>
      <c r="D356" s="5">
        <v>94.45</v>
      </c>
      <c r="E356" s="5">
        <v>23.725</v>
      </c>
      <c r="F356" s="53">
        <f t="shared" si="39"/>
        <v>2.04984</v>
      </c>
      <c r="G356" s="5">
        <f t="shared" si="37"/>
        <v>86.76163333333334</v>
      </c>
      <c r="H356" s="5">
        <f t="shared" si="38"/>
        <v>177.847466472</v>
      </c>
      <c r="I356" s="153" t="s">
        <v>94</v>
      </c>
      <c r="J356" s="5">
        <v>99.50063</v>
      </c>
      <c r="K356" s="5">
        <v>79.64905</v>
      </c>
      <c r="L356" s="5">
        <v>81.13522</v>
      </c>
      <c r="M356" s="11"/>
      <c r="N356" s="11"/>
    </row>
    <row r="357" spans="1:14" ht="24">
      <c r="A357" s="6"/>
      <c r="B357" s="7">
        <v>8</v>
      </c>
      <c r="C357" s="79">
        <v>22453</v>
      </c>
      <c r="D357" s="5">
        <v>94.57</v>
      </c>
      <c r="E357" s="5">
        <v>32.17</v>
      </c>
      <c r="F357" s="53">
        <f t="shared" si="39"/>
        <v>2.779488</v>
      </c>
      <c r="G357" s="5">
        <f t="shared" si="37"/>
        <v>94.37525333333333</v>
      </c>
      <c r="H357" s="5">
        <f t="shared" si="38"/>
        <v>262.31488413696</v>
      </c>
      <c r="I357" s="153" t="s">
        <v>95</v>
      </c>
      <c r="J357" s="5">
        <v>100.86738</v>
      </c>
      <c r="K357" s="5">
        <v>91.35764</v>
      </c>
      <c r="L357" s="5">
        <v>90.90074</v>
      </c>
      <c r="M357" s="11"/>
      <c r="N357" s="11"/>
    </row>
    <row r="358" spans="1:14" ht="24">
      <c r="A358" s="6"/>
      <c r="B358" s="7">
        <v>9</v>
      </c>
      <c r="C358" s="79">
        <v>22461</v>
      </c>
      <c r="D358" s="5">
        <v>95.52</v>
      </c>
      <c r="E358" s="5">
        <v>130.535</v>
      </c>
      <c r="F358" s="53">
        <f t="shared" si="39"/>
        <v>11.278224</v>
      </c>
      <c r="G358" s="5">
        <f t="shared" si="37"/>
        <v>209.15941333333333</v>
      </c>
      <c r="H358" s="5">
        <f t="shared" si="38"/>
        <v>2358.9467152819198</v>
      </c>
      <c r="I358" s="153" t="s">
        <v>96</v>
      </c>
      <c r="J358" s="5">
        <v>238.45854</v>
      </c>
      <c r="K358" s="5">
        <v>217.48359</v>
      </c>
      <c r="L358" s="5">
        <v>171.53611</v>
      </c>
      <c r="M358" s="11"/>
      <c r="N358" s="11"/>
    </row>
    <row r="359" spans="1:14" ht="24">
      <c r="A359" s="6"/>
      <c r="B359" s="7">
        <v>10</v>
      </c>
      <c r="C359" s="79">
        <v>22481</v>
      </c>
      <c r="D359" s="5">
        <v>97.34</v>
      </c>
      <c r="E359" s="5">
        <v>310.36</v>
      </c>
      <c r="F359" s="53">
        <f t="shared" si="39"/>
        <v>26.815104</v>
      </c>
      <c r="G359" s="5">
        <f t="shared" si="37"/>
        <v>307.7501933333333</v>
      </c>
      <c r="H359" s="5">
        <f t="shared" si="38"/>
        <v>8252.353440253439</v>
      </c>
      <c r="I359" s="153" t="s">
        <v>97</v>
      </c>
      <c r="J359" s="5">
        <v>374.83609</v>
      </c>
      <c r="K359" s="5">
        <v>306.81099</v>
      </c>
      <c r="L359" s="5">
        <v>241.6035</v>
      </c>
      <c r="M359" s="11"/>
      <c r="N359" s="11"/>
    </row>
    <row r="360" spans="1:14" ht="24">
      <c r="A360" s="6"/>
      <c r="B360" s="7">
        <v>11</v>
      </c>
      <c r="C360" s="79">
        <v>22486</v>
      </c>
      <c r="D360" s="5">
        <v>97.43</v>
      </c>
      <c r="E360" s="5">
        <v>319.335</v>
      </c>
      <c r="F360" s="53">
        <f t="shared" si="39"/>
        <v>27.590544</v>
      </c>
      <c r="G360" s="5">
        <f t="shared" si="37"/>
        <v>303.2805266666667</v>
      </c>
      <c r="H360" s="5">
        <f t="shared" si="38"/>
        <v>8367.674715339841</v>
      </c>
      <c r="I360" s="153" t="s">
        <v>98</v>
      </c>
      <c r="J360" s="5">
        <v>246.15758</v>
      </c>
      <c r="K360" s="5">
        <v>334.75503</v>
      </c>
      <c r="L360" s="5">
        <v>328.92897</v>
      </c>
      <c r="M360" s="11"/>
      <c r="N360" s="11"/>
    </row>
    <row r="361" spans="1:14" ht="24">
      <c r="A361" s="6"/>
      <c r="B361" s="7">
        <v>12</v>
      </c>
      <c r="C361" s="79">
        <v>22488</v>
      </c>
      <c r="D361" s="5">
        <v>98.01</v>
      </c>
      <c r="E361" s="5">
        <v>396.175</v>
      </c>
      <c r="F361" s="53">
        <f t="shared" si="39"/>
        <v>34.22952</v>
      </c>
      <c r="G361" s="5">
        <f t="shared" si="37"/>
        <v>322.2548166666667</v>
      </c>
      <c r="H361" s="5">
        <f t="shared" si="38"/>
        <v>11030.627692188002</v>
      </c>
      <c r="I361" s="153" t="s">
        <v>99</v>
      </c>
      <c r="J361" s="5">
        <v>321.43863</v>
      </c>
      <c r="K361" s="5">
        <v>344.86574</v>
      </c>
      <c r="L361" s="5">
        <v>300.46008</v>
      </c>
      <c r="M361" s="11"/>
      <c r="N361" s="11"/>
    </row>
    <row r="362" spans="1:14" ht="24">
      <c r="A362" s="6"/>
      <c r="B362" s="7">
        <v>13</v>
      </c>
      <c r="C362" s="79">
        <v>22514</v>
      </c>
      <c r="D362" s="5">
        <v>100.72</v>
      </c>
      <c r="E362" s="5">
        <v>758.257</v>
      </c>
      <c r="F362" s="53">
        <f t="shared" si="39"/>
        <v>65.5134048</v>
      </c>
      <c r="G362" s="5">
        <f t="shared" si="37"/>
        <v>598.6802633333333</v>
      </c>
      <c r="H362" s="5">
        <f t="shared" si="38"/>
        <v>39221.582437527264</v>
      </c>
      <c r="I362" s="153" t="s">
        <v>100</v>
      </c>
      <c r="J362" s="5">
        <v>647.82219</v>
      </c>
      <c r="K362" s="5">
        <v>493.63552</v>
      </c>
      <c r="L362" s="5">
        <v>654.58308</v>
      </c>
      <c r="M362" s="11"/>
      <c r="N362" s="11"/>
    </row>
    <row r="363" spans="1:14" ht="24">
      <c r="A363" s="6"/>
      <c r="B363" s="7">
        <v>12</v>
      </c>
      <c r="C363" s="79">
        <v>22514</v>
      </c>
      <c r="D363" s="5">
        <v>100.56</v>
      </c>
      <c r="E363" s="5">
        <v>729.373</v>
      </c>
      <c r="F363" s="53">
        <f t="shared" si="39"/>
        <v>63.017827200000006</v>
      </c>
      <c r="G363" s="5">
        <f t="shared" si="37"/>
        <v>490.5185033333334</v>
      </c>
      <c r="H363" s="5">
        <f t="shared" si="38"/>
        <v>30911.41028146263</v>
      </c>
      <c r="I363" s="153" t="s">
        <v>101</v>
      </c>
      <c r="J363" s="5">
        <v>486.03805</v>
      </c>
      <c r="K363" s="5">
        <v>458.16555</v>
      </c>
      <c r="L363" s="5">
        <v>527.35191</v>
      </c>
      <c r="M363" s="11"/>
      <c r="N363" s="11"/>
    </row>
    <row r="364" spans="1:14" ht="24">
      <c r="A364" s="6"/>
      <c r="B364" s="7">
        <v>15</v>
      </c>
      <c r="C364" s="79">
        <v>22514</v>
      </c>
      <c r="D364" s="5">
        <v>100.29</v>
      </c>
      <c r="E364" s="5">
        <v>679.217</v>
      </c>
      <c r="F364" s="53">
        <f t="shared" si="39"/>
        <v>58.6843488</v>
      </c>
      <c r="G364" s="5">
        <f t="shared" si="37"/>
        <v>510.39964000000003</v>
      </c>
      <c r="H364" s="5">
        <f t="shared" si="38"/>
        <v>29952.470501154436</v>
      </c>
      <c r="I364" s="7" t="s">
        <v>102</v>
      </c>
      <c r="J364" s="5">
        <v>523.76788</v>
      </c>
      <c r="K364" s="5">
        <v>482.41377</v>
      </c>
      <c r="L364" s="5">
        <v>525.01727</v>
      </c>
      <c r="M364" s="11"/>
      <c r="N364" s="11"/>
    </row>
    <row r="365" spans="1:14" ht="24">
      <c r="A365" s="6"/>
      <c r="B365" s="7">
        <v>16</v>
      </c>
      <c r="C365" s="79">
        <v>22535</v>
      </c>
      <c r="D365" s="5">
        <v>97.47</v>
      </c>
      <c r="E365" s="5">
        <v>320.118</v>
      </c>
      <c r="F365" s="53">
        <f t="shared" si="39"/>
        <v>27.6581952</v>
      </c>
      <c r="G365" s="5">
        <f t="shared" si="37"/>
        <v>284.84599000000003</v>
      </c>
      <c r="H365" s="5">
        <f t="shared" si="38"/>
        <v>7878.325993357249</v>
      </c>
      <c r="I365" s="7" t="s">
        <v>103</v>
      </c>
      <c r="J365" s="5">
        <v>270.36245</v>
      </c>
      <c r="K365" s="5">
        <v>286.07611</v>
      </c>
      <c r="L365" s="5">
        <v>298.09941</v>
      </c>
      <c r="M365" s="11"/>
      <c r="N365" s="11"/>
    </row>
    <row r="366" spans="1:14" ht="24">
      <c r="A366" s="6"/>
      <c r="B366" s="7">
        <v>17</v>
      </c>
      <c r="C366" s="79">
        <v>22545</v>
      </c>
      <c r="D366" s="5">
        <v>99.83</v>
      </c>
      <c r="E366" s="5">
        <v>626.598</v>
      </c>
      <c r="F366" s="53">
        <f t="shared" si="39"/>
        <v>54.1380672</v>
      </c>
      <c r="G366" s="5">
        <f t="shared" si="37"/>
        <v>829.8598700000001</v>
      </c>
      <c r="H366" s="5">
        <f t="shared" si="38"/>
        <v>44927.00940864327</v>
      </c>
      <c r="I366" s="7" t="s">
        <v>104</v>
      </c>
      <c r="J366" s="5">
        <v>829.44226</v>
      </c>
      <c r="K366" s="5">
        <v>836.04182</v>
      </c>
      <c r="L366" s="5">
        <v>824.09553</v>
      </c>
      <c r="M366" s="11"/>
      <c r="N366" s="11"/>
    </row>
    <row r="367" spans="1:14" ht="24">
      <c r="A367" s="6"/>
      <c r="B367" s="7">
        <v>18</v>
      </c>
      <c r="C367" s="79">
        <v>22546</v>
      </c>
      <c r="D367" s="5">
        <v>98.3</v>
      </c>
      <c r="E367" s="5">
        <v>400.365</v>
      </c>
      <c r="F367" s="53">
        <f t="shared" si="39"/>
        <v>34.591536000000005</v>
      </c>
      <c r="G367" s="5">
        <f t="shared" si="37"/>
        <v>367.07082666666673</v>
      </c>
      <c r="H367" s="5">
        <f t="shared" si="38"/>
        <v>12697.543715189764</v>
      </c>
      <c r="I367" s="7" t="s">
        <v>105</v>
      </c>
      <c r="J367" s="5">
        <v>376.98707</v>
      </c>
      <c r="K367" s="5">
        <v>348.79417</v>
      </c>
      <c r="L367" s="5">
        <v>375.43124</v>
      </c>
      <c r="M367" s="11"/>
      <c r="N367" s="11"/>
    </row>
    <row r="368" spans="1:14" ht="24">
      <c r="A368" s="6"/>
      <c r="B368" s="7">
        <v>19</v>
      </c>
      <c r="C368" s="79">
        <v>22559</v>
      </c>
      <c r="D368" s="5">
        <v>96.65</v>
      </c>
      <c r="E368" s="5">
        <v>214.728</v>
      </c>
      <c r="F368" s="53">
        <f t="shared" si="39"/>
        <v>18.552499200000003</v>
      </c>
      <c r="G368" s="5">
        <f t="shared" si="37"/>
        <v>239.48165666666668</v>
      </c>
      <c r="H368" s="5">
        <f t="shared" si="38"/>
        <v>4442.983243723009</v>
      </c>
      <c r="I368" s="7" t="s">
        <v>106</v>
      </c>
      <c r="J368" s="5">
        <v>250.9733</v>
      </c>
      <c r="K368" s="5">
        <v>235.06889</v>
      </c>
      <c r="L368" s="5">
        <v>232.40278</v>
      </c>
      <c r="M368" s="11"/>
      <c r="N368" s="11"/>
    </row>
    <row r="369" spans="1:14" ht="24">
      <c r="A369" s="6"/>
      <c r="B369" s="7">
        <v>20</v>
      </c>
      <c r="C369" s="79">
        <v>22563</v>
      </c>
      <c r="D369" s="5">
        <v>95.42</v>
      </c>
      <c r="E369" s="5">
        <v>101.683</v>
      </c>
      <c r="F369" s="53">
        <f t="shared" si="39"/>
        <v>8.7854112</v>
      </c>
      <c r="G369" s="5">
        <f t="shared" si="37"/>
        <v>113.78742666666666</v>
      </c>
      <c r="H369" s="5">
        <f t="shared" si="38"/>
        <v>999.669332656512</v>
      </c>
      <c r="I369" s="7" t="s">
        <v>107</v>
      </c>
      <c r="J369" s="5">
        <v>109.89673</v>
      </c>
      <c r="K369" s="5">
        <v>112.49057</v>
      </c>
      <c r="L369" s="5">
        <v>118.97498</v>
      </c>
      <c r="M369" s="11"/>
      <c r="N369" s="11"/>
    </row>
    <row r="370" spans="1:14" ht="24">
      <c r="A370" s="6"/>
      <c r="B370" s="7">
        <v>21</v>
      </c>
      <c r="C370" s="79">
        <v>22581</v>
      </c>
      <c r="D370" s="5">
        <v>95.63</v>
      </c>
      <c r="E370" s="5">
        <v>123.904</v>
      </c>
      <c r="F370" s="53">
        <f t="shared" si="39"/>
        <v>10.7053056</v>
      </c>
      <c r="G370" s="5">
        <f t="shared" si="37"/>
        <v>111.08983</v>
      </c>
      <c r="H370" s="5">
        <f t="shared" si="38"/>
        <v>1189.2505792020481</v>
      </c>
      <c r="I370" s="7" t="s">
        <v>108</v>
      </c>
      <c r="J370" s="5">
        <v>119.0679</v>
      </c>
      <c r="K370" s="5">
        <v>109.93671</v>
      </c>
      <c r="L370" s="5">
        <v>104.26488</v>
      </c>
      <c r="M370" s="11"/>
      <c r="N370" s="11"/>
    </row>
    <row r="371" spans="1:14" ht="24">
      <c r="A371" s="6"/>
      <c r="B371" s="7">
        <v>22</v>
      </c>
      <c r="C371" s="79">
        <v>22590</v>
      </c>
      <c r="D371" s="5">
        <v>94.77</v>
      </c>
      <c r="E371" s="5">
        <v>43.053</v>
      </c>
      <c r="F371" s="53">
        <f t="shared" si="39"/>
        <v>3.7197792</v>
      </c>
      <c r="G371" s="5">
        <f t="shared" si="37"/>
        <v>59.16609666666667</v>
      </c>
      <c r="H371" s="5">
        <f t="shared" si="38"/>
        <v>220.084815725856</v>
      </c>
      <c r="I371" s="7" t="s">
        <v>109</v>
      </c>
      <c r="J371" s="5">
        <v>61.60301</v>
      </c>
      <c r="K371" s="5">
        <v>44.06039</v>
      </c>
      <c r="L371" s="5">
        <v>71.83489</v>
      </c>
      <c r="M371" s="11"/>
      <c r="N371" s="11"/>
    </row>
    <row r="372" spans="1:14" ht="24">
      <c r="A372" s="6"/>
      <c r="B372" s="7">
        <v>23</v>
      </c>
      <c r="C372" s="79">
        <v>22597</v>
      </c>
      <c r="D372" s="5">
        <v>94.74</v>
      </c>
      <c r="E372" s="5">
        <v>42.717</v>
      </c>
      <c r="F372" s="53">
        <f t="shared" si="39"/>
        <v>3.6907488</v>
      </c>
      <c r="G372" s="5">
        <f t="shared" si="37"/>
        <v>36.97335666666667</v>
      </c>
      <c r="H372" s="5">
        <f t="shared" si="38"/>
        <v>136.459371749472</v>
      </c>
      <c r="I372" s="7" t="s">
        <v>110</v>
      </c>
      <c r="J372" s="5">
        <v>32.48335</v>
      </c>
      <c r="K372" s="5">
        <v>36.76471</v>
      </c>
      <c r="L372" s="5">
        <v>41.67201</v>
      </c>
      <c r="M372" s="11"/>
      <c r="N372" s="11"/>
    </row>
    <row r="373" spans="1:14" ht="24">
      <c r="A373" s="6"/>
      <c r="B373" s="7">
        <v>24</v>
      </c>
      <c r="C373" s="79">
        <v>22626</v>
      </c>
      <c r="D373" s="5">
        <v>94.28</v>
      </c>
      <c r="E373" s="5">
        <v>12.949</v>
      </c>
      <c r="F373" s="53">
        <f t="shared" si="39"/>
        <v>1.1187936</v>
      </c>
      <c r="G373" s="5">
        <f t="shared" si="37"/>
        <v>14.897683333333333</v>
      </c>
      <c r="H373" s="5">
        <f t="shared" si="38"/>
        <v>16.66743276816</v>
      </c>
      <c r="I373" s="7" t="s">
        <v>118</v>
      </c>
      <c r="J373" s="5">
        <v>9.09388</v>
      </c>
      <c r="K373" s="5">
        <v>21.08</v>
      </c>
      <c r="L373" s="5">
        <v>14.51917</v>
      </c>
      <c r="M373" s="11"/>
      <c r="N373" s="11"/>
    </row>
    <row r="374" spans="1:14" ht="24">
      <c r="A374" s="6"/>
      <c r="B374" s="7">
        <v>25</v>
      </c>
      <c r="C374" s="79">
        <v>22633</v>
      </c>
      <c r="D374" s="5">
        <v>94.26</v>
      </c>
      <c r="E374" s="5">
        <v>12.626</v>
      </c>
      <c r="F374" s="53">
        <f t="shared" si="39"/>
        <v>1.0908864</v>
      </c>
      <c r="G374" s="5">
        <f t="shared" si="37"/>
        <v>26.39258666666667</v>
      </c>
      <c r="H374" s="5">
        <f t="shared" si="38"/>
        <v>28.791313855488003</v>
      </c>
      <c r="I374" s="7" t="s">
        <v>119</v>
      </c>
      <c r="J374" s="5">
        <v>20.45928</v>
      </c>
      <c r="K374" s="5">
        <v>23.45539</v>
      </c>
      <c r="L374" s="5">
        <v>35.26309</v>
      </c>
      <c r="M374" s="11"/>
      <c r="N374" s="11"/>
    </row>
    <row r="375" spans="1:14" ht="24">
      <c r="A375" s="6"/>
      <c r="B375" s="7">
        <v>26</v>
      </c>
      <c r="C375" s="79">
        <v>22639</v>
      </c>
      <c r="D375" s="5">
        <v>94.18</v>
      </c>
      <c r="E375" s="5">
        <v>9.381</v>
      </c>
      <c r="F375" s="53">
        <f t="shared" si="39"/>
        <v>0.8105184000000001</v>
      </c>
      <c r="G375" s="5">
        <f t="shared" si="37"/>
        <v>7.499356666666667</v>
      </c>
      <c r="H375" s="5">
        <f t="shared" si="38"/>
        <v>6.078366566496001</v>
      </c>
      <c r="I375" s="7" t="s">
        <v>120</v>
      </c>
      <c r="J375" s="5">
        <v>12.50598</v>
      </c>
      <c r="K375" s="5">
        <v>6.23603</v>
      </c>
      <c r="L375" s="5">
        <v>3.75606</v>
      </c>
      <c r="M375" s="11"/>
      <c r="N375" s="11"/>
    </row>
    <row r="376" spans="1:14" ht="24">
      <c r="A376" s="6"/>
      <c r="B376" s="7">
        <v>27</v>
      </c>
      <c r="C376" s="79">
        <v>22653</v>
      </c>
      <c r="D376" s="5">
        <v>94.12</v>
      </c>
      <c r="E376" s="5">
        <v>8.248</v>
      </c>
      <c r="F376" s="53">
        <f t="shared" si="39"/>
        <v>0.7126272</v>
      </c>
      <c r="G376" s="5">
        <f t="shared" si="37"/>
        <v>14.62932</v>
      </c>
      <c r="H376" s="5">
        <f t="shared" si="38"/>
        <v>10.425251349504</v>
      </c>
      <c r="I376" s="7" t="s">
        <v>121</v>
      </c>
      <c r="J376" s="5">
        <v>22.33912</v>
      </c>
      <c r="K376" s="5">
        <v>6.55922</v>
      </c>
      <c r="L376" s="5">
        <v>14.98962</v>
      </c>
      <c r="M376" s="11"/>
      <c r="N376" s="11"/>
    </row>
    <row r="377" spans="1:14" ht="24">
      <c r="A377" s="6"/>
      <c r="B377" s="7">
        <v>28</v>
      </c>
      <c r="C377" s="79">
        <v>22663</v>
      </c>
      <c r="D377" s="5">
        <v>94.26</v>
      </c>
      <c r="E377" s="5">
        <v>13.737</v>
      </c>
      <c r="F377" s="53">
        <f t="shared" si="39"/>
        <v>1.1868768</v>
      </c>
      <c r="G377" s="5">
        <f t="shared" si="37"/>
        <v>15.371663333333332</v>
      </c>
      <c r="H377" s="5">
        <f t="shared" si="38"/>
        <v>18.244270587744</v>
      </c>
      <c r="I377" s="7" t="s">
        <v>77</v>
      </c>
      <c r="J377" s="5">
        <v>20.47807</v>
      </c>
      <c r="K377" s="5">
        <v>15.4185</v>
      </c>
      <c r="L377" s="5">
        <v>10.21842</v>
      </c>
      <c r="M377" s="11"/>
      <c r="N377" s="11"/>
    </row>
    <row r="378" spans="1:14" ht="24">
      <c r="A378" s="6"/>
      <c r="B378" s="7">
        <v>29</v>
      </c>
      <c r="C378" s="79">
        <v>22670</v>
      </c>
      <c r="D378" s="5">
        <v>94.11</v>
      </c>
      <c r="E378" s="5">
        <v>6.884</v>
      </c>
      <c r="F378" s="53">
        <f t="shared" si="39"/>
        <v>0.5947776</v>
      </c>
      <c r="G378" s="5">
        <f t="shared" si="37"/>
        <v>10.387563333333334</v>
      </c>
      <c r="H378" s="5">
        <f t="shared" si="38"/>
        <v>6.178289989248001</v>
      </c>
      <c r="I378" s="7" t="s">
        <v>78</v>
      </c>
      <c r="J378" s="5">
        <v>10.38388</v>
      </c>
      <c r="K378" s="5">
        <v>4.72159</v>
      </c>
      <c r="L378" s="5">
        <v>16.05722</v>
      </c>
      <c r="M378" s="11"/>
      <c r="N378" s="11"/>
    </row>
    <row r="379" spans="1:14" ht="24">
      <c r="A379" s="6"/>
      <c r="B379" s="7">
        <v>30</v>
      </c>
      <c r="C379" s="79">
        <v>22682</v>
      </c>
      <c r="D379" s="5">
        <v>94.01</v>
      </c>
      <c r="E379" s="5">
        <v>4.218</v>
      </c>
      <c r="F379" s="53">
        <f t="shared" si="39"/>
        <v>0.3644352</v>
      </c>
      <c r="G379" s="5">
        <f t="shared" si="37"/>
        <v>18.485113333333334</v>
      </c>
      <c r="H379" s="5">
        <f t="shared" si="38"/>
        <v>6.736625974656</v>
      </c>
      <c r="I379" s="7" t="s">
        <v>79</v>
      </c>
      <c r="J379" s="5">
        <v>9.7779</v>
      </c>
      <c r="K379" s="5">
        <v>28.05978</v>
      </c>
      <c r="L379" s="5">
        <v>17.61766</v>
      </c>
      <c r="M379" s="11"/>
      <c r="N379" s="11"/>
    </row>
    <row r="380" spans="1:14" ht="24">
      <c r="A380" s="6"/>
      <c r="B380" s="7">
        <v>31</v>
      </c>
      <c r="C380" s="79">
        <v>22692</v>
      </c>
      <c r="D380" s="5">
        <v>93.83</v>
      </c>
      <c r="E380" s="5">
        <v>1.696</v>
      </c>
      <c r="F380" s="53">
        <f t="shared" si="39"/>
        <v>0.1465344</v>
      </c>
      <c r="G380" s="5">
        <f t="shared" si="37"/>
        <v>19.727883333333335</v>
      </c>
      <c r="H380" s="5">
        <f t="shared" si="38"/>
        <v>2.8908135475200005</v>
      </c>
      <c r="I380" s="7" t="s">
        <v>80</v>
      </c>
      <c r="J380" s="5">
        <v>31.69403</v>
      </c>
      <c r="K380" s="5">
        <v>11.08089</v>
      </c>
      <c r="L380" s="5">
        <v>16.40873</v>
      </c>
      <c r="M380" s="11"/>
      <c r="N380" s="11"/>
    </row>
    <row r="381" spans="1:14" ht="24">
      <c r="A381" s="6"/>
      <c r="B381" s="7">
        <v>32</v>
      </c>
      <c r="C381" s="79">
        <v>22699</v>
      </c>
      <c r="D381" s="5">
        <v>94.57</v>
      </c>
      <c r="E381" s="5">
        <v>1.303</v>
      </c>
      <c r="F381" s="53">
        <f t="shared" si="39"/>
        <v>0.1125792</v>
      </c>
      <c r="G381" s="5">
        <f t="shared" si="37"/>
        <v>17.102163333333333</v>
      </c>
      <c r="H381" s="5">
        <f t="shared" si="38"/>
        <v>1.925347866336</v>
      </c>
      <c r="I381" s="7" t="s">
        <v>81</v>
      </c>
      <c r="J381" s="5">
        <v>28.25087</v>
      </c>
      <c r="K381" s="5">
        <v>15.33838</v>
      </c>
      <c r="L381" s="5">
        <v>7.71724</v>
      </c>
      <c r="M381" s="11"/>
      <c r="N381" s="11"/>
    </row>
    <row r="382" spans="1:14" ht="24">
      <c r="A382" s="6"/>
      <c r="B382" s="7">
        <v>33</v>
      </c>
      <c r="C382" s="79">
        <v>22713</v>
      </c>
      <c r="D382" s="5">
        <v>94.51</v>
      </c>
      <c r="E382" s="5">
        <v>0.564</v>
      </c>
      <c r="F382" s="53">
        <f t="shared" si="39"/>
        <v>0.0487296</v>
      </c>
      <c r="G382" s="5">
        <f t="shared" si="37"/>
        <v>16.909026666666666</v>
      </c>
      <c r="H382" s="5">
        <f t="shared" si="38"/>
        <v>0.823970105856</v>
      </c>
      <c r="I382" s="7" t="s">
        <v>82</v>
      </c>
      <c r="J382" s="5">
        <v>15.13134</v>
      </c>
      <c r="K382" s="5">
        <v>20.6294</v>
      </c>
      <c r="L382" s="5">
        <v>14.96634</v>
      </c>
      <c r="M382" s="11"/>
      <c r="N382" s="11"/>
    </row>
    <row r="383" spans="2:14" s="154" customFormat="1" ht="24.75" thickBot="1">
      <c r="B383" s="155">
        <v>34</v>
      </c>
      <c r="C383" s="156">
        <v>22723</v>
      </c>
      <c r="D383" s="157">
        <v>94.35</v>
      </c>
      <c r="E383" s="157">
        <v>0.497</v>
      </c>
      <c r="F383" s="158">
        <f t="shared" si="39"/>
        <v>0.0429408</v>
      </c>
      <c r="G383" s="157">
        <f t="shared" si="37"/>
        <v>14.821473333333335</v>
      </c>
      <c r="H383" s="157">
        <f t="shared" si="38"/>
        <v>0.6364459221120001</v>
      </c>
      <c r="I383" s="155" t="s">
        <v>83</v>
      </c>
      <c r="J383" s="157">
        <v>8.24524</v>
      </c>
      <c r="K383" s="157">
        <v>17.19001</v>
      </c>
      <c r="L383" s="157">
        <v>19.02917</v>
      </c>
      <c r="M383" s="159"/>
      <c r="N383" s="159"/>
    </row>
    <row r="384" spans="1:14" ht="24">
      <c r="A384" s="6"/>
      <c r="B384" s="7">
        <v>1</v>
      </c>
      <c r="C384" s="79">
        <v>22738</v>
      </c>
      <c r="D384" s="5">
        <v>94.26</v>
      </c>
      <c r="E384" s="5">
        <v>0.948</v>
      </c>
      <c r="F384" s="53">
        <f t="shared" si="39"/>
        <v>0.0819072</v>
      </c>
      <c r="G384" s="5">
        <f t="shared" si="37"/>
        <v>7.316346666666667</v>
      </c>
      <c r="H384" s="5">
        <f t="shared" si="38"/>
        <v>0.599261469696</v>
      </c>
      <c r="I384" s="153" t="s">
        <v>86</v>
      </c>
      <c r="J384" s="5">
        <v>9.00141</v>
      </c>
      <c r="K384" s="5">
        <v>12.94763</v>
      </c>
      <c r="L384" s="5">
        <v>0</v>
      </c>
      <c r="M384" s="11"/>
      <c r="N384" s="11"/>
    </row>
    <row r="385" spans="1:14" ht="24">
      <c r="A385" s="6"/>
      <c r="B385" s="7">
        <v>2</v>
      </c>
      <c r="C385" s="79">
        <v>22755</v>
      </c>
      <c r="D385" s="5">
        <v>94.46</v>
      </c>
      <c r="E385" s="5">
        <v>0.612</v>
      </c>
      <c r="F385" s="53">
        <f t="shared" si="39"/>
        <v>0.0528768</v>
      </c>
      <c r="G385" s="5">
        <f t="shared" si="37"/>
        <v>15.701963333333333</v>
      </c>
      <c r="H385" s="5">
        <f t="shared" si="38"/>
        <v>0.830269574784</v>
      </c>
      <c r="I385" s="153" t="s">
        <v>87</v>
      </c>
      <c r="J385" s="5">
        <v>28.20513</v>
      </c>
      <c r="K385" s="5">
        <v>7.92288</v>
      </c>
      <c r="L385" s="5">
        <v>10.97788</v>
      </c>
      <c r="M385" s="11"/>
      <c r="N385" s="11"/>
    </row>
    <row r="386" spans="1:14" ht="24">
      <c r="A386" s="6"/>
      <c r="B386" s="7">
        <v>3</v>
      </c>
      <c r="C386" s="79">
        <v>22772</v>
      </c>
      <c r="D386" s="5">
        <v>93.78</v>
      </c>
      <c r="E386" s="5">
        <v>0.646</v>
      </c>
      <c r="F386" s="53">
        <f t="shared" si="39"/>
        <v>0.05581440000000001</v>
      </c>
      <c r="G386" s="5">
        <f t="shared" si="37"/>
        <v>14.815400000000002</v>
      </c>
      <c r="H386" s="5">
        <f t="shared" si="38"/>
        <v>0.8269126617600002</v>
      </c>
      <c r="I386" s="153" t="s">
        <v>88</v>
      </c>
      <c r="J386" s="5">
        <v>17.32926</v>
      </c>
      <c r="K386" s="5">
        <v>17.49722</v>
      </c>
      <c r="L386" s="5">
        <v>9.61972</v>
      </c>
      <c r="M386" s="11"/>
      <c r="N386" s="11"/>
    </row>
    <row r="387" spans="1:14" ht="24">
      <c r="A387" s="6"/>
      <c r="B387" s="7">
        <v>4</v>
      </c>
      <c r="C387" s="79">
        <v>22794</v>
      </c>
      <c r="D387" s="5">
        <v>94.27</v>
      </c>
      <c r="E387" s="5">
        <v>10.833</v>
      </c>
      <c r="F387" s="53">
        <f t="shared" si="39"/>
        <v>0.9359712000000001</v>
      </c>
      <c r="G387" s="5">
        <f t="shared" si="37"/>
        <v>113.66158666666666</v>
      </c>
      <c r="H387" s="5">
        <f t="shared" si="38"/>
        <v>106.383971666304</v>
      </c>
      <c r="I387" s="153" t="s">
        <v>91</v>
      </c>
      <c r="J387" s="5">
        <v>112.75362</v>
      </c>
      <c r="K387" s="5">
        <v>105.65971</v>
      </c>
      <c r="L387" s="5">
        <v>122.57143</v>
      </c>
      <c r="M387" s="11"/>
      <c r="N387" s="11"/>
    </row>
    <row r="388" spans="1:14" ht="24">
      <c r="A388" s="6"/>
      <c r="B388" s="7">
        <v>5</v>
      </c>
      <c r="C388" s="79">
        <v>22804</v>
      </c>
      <c r="D388" s="5">
        <v>94.52</v>
      </c>
      <c r="E388" s="5">
        <v>19.585</v>
      </c>
      <c r="F388" s="53">
        <f t="shared" si="39"/>
        <v>1.692144</v>
      </c>
      <c r="G388" s="5">
        <f t="shared" si="37"/>
        <v>22.49964</v>
      </c>
      <c r="H388" s="5">
        <f t="shared" si="38"/>
        <v>38.07263082816</v>
      </c>
      <c r="I388" s="153" t="s">
        <v>92</v>
      </c>
      <c r="J388" s="5">
        <v>16.30189</v>
      </c>
      <c r="K388" s="5">
        <v>22.07875</v>
      </c>
      <c r="L388" s="5">
        <v>29.11828</v>
      </c>
      <c r="M388" s="11"/>
      <c r="N388" s="11"/>
    </row>
    <row r="389" spans="1:14" ht="24">
      <c r="A389" s="6"/>
      <c r="B389" s="7">
        <v>6</v>
      </c>
      <c r="C389" s="79">
        <v>22812</v>
      </c>
      <c r="D389" s="5">
        <v>93.97</v>
      </c>
      <c r="E389" s="5">
        <v>2.295</v>
      </c>
      <c r="F389" s="53">
        <f t="shared" si="39"/>
        <v>0.198288</v>
      </c>
      <c r="G389" s="5">
        <f t="shared" si="37"/>
        <v>11.332676666666666</v>
      </c>
      <c r="H389" s="5">
        <f t="shared" si="38"/>
        <v>2.24713379088</v>
      </c>
      <c r="I389" s="153" t="s">
        <v>93</v>
      </c>
      <c r="J389" s="5">
        <v>8.87758</v>
      </c>
      <c r="K389" s="5">
        <v>22.53505</v>
      </c>
      <c r="L389" s="5">
        <v>2.5854</v>
      </c>
      <c r="M389" s="11"/>
      <c r="N389" s="11"/>
    </row>
    <row r="390" spans="1:14" ht="24">
      <c r="A390" s="6"/>
      <c r="B390" s="7">
        <v>7</v>
      </c>
      <c r="C390" s="79">
        <v>22818</v>
      </c>
      <c r="D390" s="5">
        <v>94.04</v>
      </c>
      <c r="E390" s="5">
        <v>4.463</v>
      </c>
      <c r="F390" s="53">
        <f t="shared" si="39"/>
        <v>0.38560320000000003</v>
      </c>
      <c r="G390" s="5">
        <f t="shared" si="37"/>
        <v>2.73673</v>
      </c>
      <c r="H390" s="5">
        <f t="shared" si="38"/>
        <v>1.055291845536</v>
      </c>
      <c r="I390" s="153" t="s">
        <v>94</v>
      </c>
      <c r="J390" s="5">
        <v>6.81017</v>
      </c>
      <c r="K390" s="5">
        <v>0</v>
      </c>
      <c r="L390" s="5">
        <v>1.40002</v>
      </c>
      <c r="M390" s="11"/>
      <c r="N390" s="11"/>
    </row>
    <row r="391" spans="1:14" ht="24">
      <c r="A391" s="6"/>
      <c r="B391" s="7">
        <v>8</v>
      </c>
      <c r="C391" s="79">
        <v>22853</v>
      </c>
      <c r="D391" s="5">
        <v>94</v>
      </c>
      <c r="E391" s="5">
        <v>0.148</v>
      </c>
      <c r="F391" s="53">
        <f t="shared" si="39"/>
        <v>0.0127872</v>
      </c>
      <c r="G391" s="5">
        <f t="shared" si="37"/>
        <v>24.57871</v>
      </c>
      <c r="H391" s="5">
        <f t="shared" si="38"/>
        <v>0.314292880512</v>
      </c>
      <c r="I391" s="153" t="s">
        <v>95</v>
      </c>
      <c r="J391" s="5">
        <v>29.15452</v>
      </c>
      <c r="K391" s="5">
        <v>24.27427</v>
      </c>
      <c r="L391" s="5">
        <v>20.30734</v>
      </c>
      <c r="M391" s="11"/>
      <c r="N391" s="11"/>
    </row>
    <row r="392" spans="1:14" ht="24">
      <c r="A392" s="6"/>
      <c r="B392" s="7">
        <v>9</v>
      </c>
      <c r="C392" s="79">
        <v>22865</v>
      </c>
      <c r="D392" s="5">
        <v>98.58</v>
      </c>
      <c r="E392" s="5">
        <v>418.711</v>
      </c>
      <c r="F392" s="53">
        <f t="shared" si="39"/>
        <v>36.1766304</v>
      </c>
      <c r="G392" s="5">
        <f t="shared" si="37"/>
        <v>831.8646533333334</v>
      </c>
      <c r="H392" s="5">
        <f t="shared" si="38"/>
        <v>30094.06010646413</v>
      </c>
      <c r="I392" s="153" t="s">
        <v>96</v>
      </c>
      <c r="J392" s="5">
        <v>876.66579</v>
      </c>
      <c r="K392" s="5">
        <v>835.98699</v>
      </c>
      <c r="L392" s="5">
        <v>782.94118</v>
      </c>
      <c r="M392" s="11"/>
      <c r="N392" s="11"/>
    </row>
    <row r="393" spans="1:14" ht="24">
      <c r="A393" s="6"/>
      <c r="B393" s="7">
        <v>10</v>
      </c>
      <c r="C393" s="79">
        <v>22877</v>
      </c>
      <c r="D393" s="5">
        <v>100.88</v>
      </c>
      <c r="E393" s="5">
        <v>889.107</v>
      </c>
      <c r="F393" s="53">
        <f t="shared" si="39"/>
        <v>76.81884480000001</v>
      </c>
      <c r="G393" s="5">
        <f t="shared" si="37"/>
        <v>994.1420000000002</v>
      </c>
      <c r="H393" s="5">
        <f t="shared" si="38"/>
        <v>76368.84000716162</v>
      </c>
      <c r="I393" s="153" t="s">
        <v>97</v>
      </c>
      <c r="J393" s="5">
        <v>916.31895</v>
      </c>
      <c r="K393" s="5">
        <v>1015.57779</v>
      </c>
      <c r="L393" s="5">
        <v>1050.52926</v>
      </c>
      <c r="M393" s="11"/>
      <c r="N393" s="11"/>
    </row>
    <row r="394" spans="1:14" ht="24">
      <c r="A394" s="6"/>
      <c r="B394" s="7">
        <v>11</v>
      </c>
      <c r="C394" s="79">
        <v>22878</v>
      </c>
      <c r="D394" s="5">
        <v>99.11</v>
      </c>
      <c r="E394" s="5">
        <v>482.766</v>
      </c>
      <c r="F394" s="53">
        <f aca="true" t="shared" si="40" ref="F394:F407">E394*0.0864</f>
        <v>41.710982400000006</v>
      </c>
      <c r="G394" s="5">
        <f>+AVERAGE(J394:L394)</f>
        <v>329.16714666666667</v>
      </c>
      <c r="H394" s="5">
        <f>G394*F394</f>
        <v>13729.885061271554</v>
      </c>
      <c r="I394" s="153" t="s">
        <v>98</v>
      </c>
      <c r="J394" s="5">
        <v>300.25126</v>
      </c>
      <c r="K394" s="5">
        <v>359.02637</v>
      </c>
      <c r="L394" s="5">
        <v>328.22381</v>
      </c>
      <c r="M394" s="11"/>
      <c r="N394" s="11"/>
    </row>
    <row r="395" spans="1:14" ht="24">
      <c r="A395" s="6"/>
      <c r="B395" s="7">
        <v>12</v>
      </c>
      <c r="C395" s="79">
        <v>22878</v>
      </c>
      <c r="D395" s="5">
        <v>98.88</v>
      </c>
      <c r="E395" s="5">
        <v>447.417</v>
      </c>
      <c r="F395" s="53">
        <f t="shared" si="40"/>
        <v>38.6568288</v>
      </c>
      <c r="G395" s="5">
        <f t="shared" si="37"/>
        <v>335.37842333333333</v>
      </c>
      <c r="H395" s="5">
        <f t="shared" si="38"/>
        <v>12964.666294010593</v>
      </c>
      <c r="I395" s="153" t="s">
        <v>99</v>
      </c>
      <c r="J395" s="5">
        <v>387.37223</v>
      </c>
      <c r="K395" s="5">
        <v>296.29008</v>
      </c>
      <c r="L395" s="5">
        <v>322.47296</v>
      </c>
      <c r="M395" s="11"/>
      <c r="N395" s="11"/>
    </row>
    <row r="396" spans="1:14" ht="24">
      <c r="A396" s="6"/>
      <c r="B396" s="7">
        <v>13</v>
      </c>
      <c r="C396" s="79">
        <v>22891</v>
      </c>
      <c r="D396" s="5">
        <v>101.9</v>
      </c>
      <c r="E396" s="5">
        <v>1001.71</v>
      </c>
      <c r="F396" s="53">
        <f t="shared" si="40"/>
        <v>86.54774400000001</v>
      </c>
      <c r="G396" s="5">
        <f t="shared" si="37"/>
        <v>663.4083333333334</v>
      </c>
      <c r="H396" s="5">
        <f t="shared" si="38"/>
        <v>57416.49460080001</v>
      </c>
      <c r="I396" s="153" t="s">
        <v>100</v>
      </c>
      <c r="J396" s="5">
        <v>756.37129</v>
      </c>
      <c r="K396" s="5">
        <v>623.00772</v>
      </c>
      <c r="L396" s="5">
        <v>610.84599</v>
      </c>
      <c r="M396" s="11"/>
      <c r="N396" s="11"/>
    </row>
    <row r="397" spans="1:14" ht="24">
      <c r="A397" s="6"/>
      <c r="B397" s="7">
        <v>12</v>
      </c>
      <c r="C397" s="79">
        <v>22893</v>
      </c>
      <c r="D397" s="5">
        <v>101.75</v>
      </c>
      <c r="E397" s="5">
        <v>989.837</v>
      </c>
      <c r="F397" s="53">
        <f t="shared" si="40"/>
        <v>85.5219168</v>
      </c>
      <c r="G397" s="5">
        <f t="shared" si="37"/>
        <v>462.5540866666667</v>
      </c>
      <c r="H397" s="5">
        <f t="shared" si="38"/>
        <v>39558.51211540666</v>
      </c>
      <c r="I397" s="153" t="s">
        <v>101</v>
      </c>
      <c r="J397" s="5">
        <v>450.5053</v>
      </c>
      <c r="K397" s="5">
        <v>465.28763</v>
      </c>
      <c r="L397" s="5">
        <v>471.86933</v>
      </c>
      <c r="M397" s="11"/>
      <c r="N397" s="11"/>
    </row>
    <row r="398" spans="1:14" ht="24">
      <c r="A398" s="6"/>
      <c r="B398" s="7">
        <v>15</v>
      </c>
      <c r="C398" s="79">
        <v>22893</v>
      </c>
      <c r="D398" s="5">
        <v>101.74</v>
      </c>
      <c r="E398" s="5">
        <v>917.234</v>
      </c>
      <c r="F398" s="53">
        <f t="shared" si="40"/>
        <v>79.2490176</v>
      </c>
      <c r="G398" s="5">
        <f t="shared" si="37"/>
        <v>264.52723</v>
      </c>
      <c r="H398" s="5">
        <f t="shared" si="38"/>
        <v>20963.523105949247</v>
      </c>
      <c r="I398" s="7" t="s">
        <v>102</v>
      </c>
      <c r="J398" s="5">
        <v>213.7544</v>
      </c>
      <c r="K398" s="5">
        <v>312.25743</v>
      </c>
      <c r="L398" s="5">
        <v>267.56986</v>
      </c>
      <c r="M398" s="11"/>
      <c r="N398" s="11"/>
    </row>
    <row r="399" spans="1:14" ht="24">
      <c r="A399" s="6"/>
      <c r="B399" s="7">
        <v>16</v>
      </c>
      <c r="C399" s="79">
        <v>22943</v>
      </c>
      <c r="D399" s="5">
        <v>96.28</v>
      </c>
      <c r="E399" s="5">
        <v>28.159</v>
      </c>
      <c r="F399" s="53">
        <f t="shared" si="40"/>
        <v>2.4329376000000003</v>
      </c>
      <c r="G399" s="5">
        <f t="shared" si="37"/>
        <v>21.45601666666667</v>
      </c>
      <c r="H399" s="5">
        <f t="shared" si="38"/>
        <v>52.201149694560016</v>
      </c>
      <c r="I399" s="7" t="s">
        <v>103</v>
      </c>
      <c r="J399" s="5">
        <v>13.95288</v>
      </c>
      <c r="K399" s="5">
        <v>26.04167</v>
      </c>
      <c r="L399" s="5">
        <v>24.3735</v>
      </c>
      <c r="M399" s="11"/>
      <c r="N399" s="11"/>
    </row>
    <row r="400" spans="1:14" ht="24">
      <c r="A400" s="6"/>
      <c r="B400" s="7">
        <v>17</v>
      </c>
      <c r="C400" s="79">
        <v>22955</v>
      </c>
      <c r="D400" s="5">
        <v>94.34</v>
      </c>
      <c r="E400" s="5">
        <v>17.722</v>
      </c>
      <c r="F400" s="53">
        <f t="shared" si="40"/>
        <v>1.5311808000000002</v>
      </c>
      <c r="G400" s="5">
        <f t="shared" si="37"/>
        <v>14.152003333333335</v>
      </c>
      <c r="H400" s="5">
        <f t="shared" si="38"/>
        <v>21.669275785536005</v>
      </c>
      <c r="I400" s="7" t="s">
        <v>104</v>
      </c>
      <c r="J400" s="5">
        <v>13.42759</v>
      </c>
      <c r="K400" s="5">
        <v>22.0848</v>
      </c>
      <c r="L400" s="5">
        <v>6.94362</v>
      </c>
      <c r="M400" s="11"/>
      <c r="N400" s="11"/>
    </row>
    <row r="401" spans="1:14" ht="24">
      <c r="A401" s="6"/>
      <c r="B401" s="7">
        <v>18</v>
      </c>
      <c r="C401" s="79">
        <v>22972</v>
      </c>
      <c r="D401" s="5">
        <v>94.25</v>
      </c>
      <c r="E401" s="5">
        <v>14.29</v>
      </c>
      <c r="F401" s="53">
        <f t="shared" si="40"/>
        <v>1.234656</v>
      </c>
      <c r="G401" s="5">
        <f t="shared" si="37"/>
        <v>10.378626666666667</v>
      </c>
      <c r="H401" s="5">
        <f t="shared" si="38"/>
        <v>12.81403368576</v>
      </c>
      <c r="I401" s="7" t="s">
        <v>105</v>
      </c>
      <c r="J401" s="5">
        <v>8.81554</v>
      </c>
      <c r="K401" s="5">
        <v>4.72841</v>
      </c>
      <c r="L401" s="5">
        <v>17.59193</v>
      </c>
      <c r="M401" s="11"/>
      <c r="N401" s="11"/>
    </row>
    <row r="402" spans="1:14" ht="24">
      <c r="A402" s="6"/>
      <c r="B402" s="7">
        <v>19</v>
      </c>
      <c r="C402" s="79">
        <v>22986</v>
      </c>
      <c r="D402" s="5">
        <v>94.08</v>
      </c>
      <c r="E402" s="5">
        <v>5.309</v>
      </c>
      <c r="F402" s="53">
        <f t="shared" si="40"/>
        <v>0.45869760000000004</v>
      </c>
      <c r="G402" s="5">
        <f t="shared" si="37"/>
        <v>22.572006666666667</v>
      </c>
      <c r="H402" s="5">
        <f t="shared" si="38"/>
        <v>10.353725285184002</v>
      </c>
      <c r="I402" s="7" t="s">
        <v>106</v>
      </c>
      <c r="J402" s="5">
        <v>28.33307</v>
      </c>
      <c r="K402" s="5">
        <v>21.2467</v>
      </c>
      <c r="L402" s="5">
        <v>18.13625</v>
      </c>
      <c r="M402" s="11"/>
      <c r="N402" s="11"/>
    </row>
    <row r="403" spans="1:14" ht="24">
      <c r="A403" s="6"/>
      <c r="B403" s="7">
        <v>20</v>
      </c>
      <c r="C403" s="79">
        <v>23003</v>
      </c>
      <c r="D403" s="5">
        <v>94.71</v>
      </c>
      <c r="E403" s="5">
        <v>1.385</v>
      </c>
      <c r="F403" s="53">
        <f t="shared" si="40"/>
        <v>0.119664</v>
      </c>
      <c r="G403" s="5">
        <f t="shared" si="37"/>
        <v>56.05435333333333</v>
      </c>
      <c r="H403" s="5">
        <f t="shared" si="38"/>
        <v>6.70768813728</v>
      </c>
      <c r="I403" s="7" t="s">
        <v>107</v>
      </c>
      <c r="J403" s="5">
        <v>55.04397</v>
      </c>
      <c r="K403" s="5">
        <v>56.63159</v>
      </c>
      <c r="L403" s="5">
        <v>56.4875</v>
      </c>
      <c r="M403" s="11"/>
      <c r="N403" s="11"/>
    </row>
    <row r="404" spans="1:14" ht="24">
      <c r="A404" s="6"/>
      <c r="B404" s="7">
        <v>21</v>
      </c>
      <c r="C404" s="79">
        <v>23018</v>
      </c>
      <c r="D404" s="5">
        <v>94.74</v>
      </c>
      <c r="E404" s="5">
        <v>2.584</v>
      </c>
      <c r="F404" s="53">
        <f t="shared" si="40"/>
        <v>0.22325760000000003</v>
      </c>
      <c r="G404" s="5">
        <f t="shared" si="37"/>
        <v>15.238603333333332</v>
      </c>
      <c r="H404" s="5">
        <f t="shared" si="38"/>
        <v>3.402134007552</v>
      </c>
      <c r="I404" s="7" t="s">
        <v>108</v>
      </c>
      <c r="J404" s="5">
        <v>16.37943</v>
      </c>
      <c r="K404" s="5">
        <v>13.52882</v>
      </c>
      <c r="L404" s="5">
        <v>15.80756</v>
      </c>
      <c r="M404" s="11"/>
      <c r="N404" s="11"/>
    </row>
    <row r="405" spans="1:14" ht="24">
      <c r="A405" s="6"/>
      <c r="B405" s="7">
        <v>22</v>
      </c>
      <c r="C405" s="79">
        <v>23032</v>
      </c>
      <c r="D405" s="5">
        <v>94.57</v>
      </c>
      <c r="E405" s="5">
        <v>0.071</v>
      </c>
      <c r="F405" s="53">
        <f t="shared" si="40"/>
        <v>0.0061344</v>
      </c>
      <c r="G405" s="5">
        <f t="shared" si="37"/>
        <v>13.033773333333334</v>
      </c>
      <c r="H405" s="5">
        <f t="shared" si="38"/>
        <v>0.07995437913600001</v>
      </c>
      <c r="I405" s="7" t="s">
        <v>109</v>
      </c>
      <c r="J405" s="5">
        <v>17.1533</v>
      </c>
      <c r="K405" s="5">
        <v>19.91164</v>
      </c>
      <c r="L405" s="5">
        <v>2.03638</v>
      </c>
      <c r="M405" s="11"/>
      <c r="N405" s="11"/>
    </row>
    <row r="406" spans="1:14" ht="24">
      <c r="A406" s="6"/>
      <c r="B406" s="7">
        <v>23</v>
      </c>
      <c r="C406" s="79">
        <v>23046</v>
      </c>
      <c r="D406" s="5">
        <v>94.49</v>
      </c>
      <c r="E406" s="5">
        <v>0.46</v>
      </c>
      <c r="F406" s="53">
        <f t="shared" si="40"/>
        <v>0.039744</v>
      </c>
      <c r="G406" s="5">
        <f t="shared" si="37"/>
        <v>0.81976</v>
      </c>
      <c r="H406" s="5">
        <f t="shared" si="38"/>
        <v>0.032580541440000006</v>
      </c>
      <c r="I406" s="7" t="s">
        <v>110</v>
      </c>
      <c r="J406" s="5">
        <v>0</v>
      </c>
      <c r="K406" s="5">
        <v>2.11891</v>
      </c>
      <c r="L406" s="5">
        <v>0.34037</v>
      </c>
      <c r="M406" s="11"/>
      <c r="N406" s="11"/>
    </row>
    <row r="407" spans="1:14" ht="24">
      <c r="A407" s="6"/>
      <c r="B407" s="7">
        <v>24</v>
      </c>
      <c r="C407" s="79">
        <v>23063</v>
      </c>
      <c r="D407" s="5">
        <v>94.49</v>
      </c>
      <c r="E407" s="5">
        <v>0.36</v>
      </c>
      <c r="F407" s="53">
        <f t="shared" si="40"/>
        <v>0.031104</v>
      </c>
      <c r="G407" s="5">
        <f t="shared" si="37"/>
        <v>0.48905000000000004</v>
      </c>
      <c r="H407" s="5">
        <f t="shared" si="38"/>
        <v>0.0152114112</v>
      </c>
      <c r="I407" s="7" t="s">
        <v>118</v>
      </c>
      <c r="J407" s="5">
        <v>0</v>
      </c>
      <c r="K407" s="5">
        <v>1.16802</v>
      </c>
      <c r="L407" s="5">
        <v>0.29913</v>
      </c>
      <c r="M407" s="11"/>
      <c r="N407" s="11"/>
    </row>
    <row r="408" spans="2:14" s="238" customFormat="1" ht="24.75" thickBot="1">
      <c r="B408" s="239">
        <v>25</v>
      </c>
      <c r="C408" s="240">
        <v>23064</v>
      </c>
      <c r="D408" s="241">
        <v>94.49</v>
      </c>
      <c r="E408" s="241">
        <v>0.36</v>
      </c>
      <c r="F408" s="242">
        <f aca="true" t="shared" si="41" ref="F408:F466">E408*0.0864</f>
        <v>0.031104</v>
      </c>
      <c r="G408" s="241">
        <f aca="true" t="shared" si="42" ref="G408:G466">+AVERAGE(J408:L408)</f>
        <v>0.48905000000000004</v>
      </c>
      <c r="H408" s="241">
        <f aca="true" t="shared" si="43" ref="H408:H466">G408*F408</f>
        <v>0.0152114112</v>
      </c>
      <c r="I408" s="239" t="s">
        <v>164</v>
      </c>
      <c r="J408" s="241">
        <v>0</v>
      </c>
      <c r="K408" s="241">
        <v>1.16802</v>
      </c>
      <c r="L408" s="241">
        <v>0.29913</v>
      </c>
      <c r="M408" s="243" t="s">
        <v>162</v>
      </c>
      <c r="N408" s="243"/>
    </row>
    <row r="409" spans="1:14" ht="24.75" thickTop="1">
      <c r="A409" s="6"/>
      <c r="B409" s="7">
        <v>1</v>
      </c>
      <c r="C409" s="79">
        <v>23199</v>
      </c>
      <c r="D409" s="5">
        <v>94.06</v>
      </c>
      <c r="E409" s="5">
        <v>5.677</v>
      </c>
      <c r="F409" s="53">
        <f t="shared" si="41"/>
        <v>0.4904928</v>
      </c>
      <c r="G409" s="5">
        <f t="shared" si="42"/>
        <v>36.035333333333334</v>
      </c>
      <c r="H409" s="5">
        <f t="shared" si="43"/>
        <v>17.6750715456</v>
      </c>
      <c r="I409" s="153" t="s">
        <v>86</v>
      </c>
      <c r="J409" s="5">
        <v>38.15326</v>
      </c>
      <c r="K409" s="5">
        <v>21.89758</v>
      </c>
      <c r="L409" s="5">
        <v>48.05516</v>
      </c>
      <c r="M409" s="11"/>
      <c r="N409" s="11"/>
    </row>
    <row r="410" spans="1:14" ht="24">
      <c r="A410" s="6"/>
      <c r="B410" s="7">
        <v>2</v>
      </c>
      <c r="C410" s="79">
        <v>23210</v>
      </c>
      <c r="D410" s="5">
        <v>94.29</v>
      </c>
      <c r="E410" s="5">
        <v>11.195</v>
      </c>
      <c r="F410" s="53">
        <f t="shared" si="41"/>
        <v>0.9672480000000001</v>
      </c>
      <c r="G410" s="5">
        <f t="shared" si="42"/>
        <v>173.41884333333334</v>
      </c>
      <c r="H410" s="5">
        <f t="shared" si="43"/>
        <v>167.73902937648003</v>
      </c>
      <c r="I410" s="153" t="s">
        <v>87</v>
      </c>
      <c r="J410" s="5">
        <v>219.79889</v>
      </c>
      <c r="K410" s="5">
        <v>111.51619</v>
      </c>
      <c r="L410" s="5">
        <v>188.94145</v>
      </c>
      <c r="M410" s="11"/>
      <c r="N410" s="11"/>
    </row>
    <row r="411" spans="1:14" ht="24">
      <c r="A411" s="6"/>
      <c r="B411" s="7">
        <v>3</v>
      </c>
      <c r="C411" s="79">
        <v>23217</v>
      </c>
      <c r="D411" s="5">
        <v>93.91</v>
      </c>
      <c r="E411" s="5">
        <v>3.617</v>
      </c>
      <c r="F411" s="53">
        <f t="shared" si="41"/>
        <v>0.31250880000000003</v>
      </c>
      <c r="G411" s="5">
        <f t="shared" si="42"/>
        <v>43.77865666666667</v>
      </c>
      <c r="H411" s="5">
        <f t="shared" si="43"/>
        <v>13.681215460512002</v>
      </c>
      <c r="I411" s="153" t="s">
        <v>88</v>
      </c>
      <c r="J411" s="5">
        <v>29.24297</v>
      </c>
      <c r="K411" s="5">
        <v>35.97884</v>
      </c>
      <c r="L411" s="5">
        <v>66.11416</v>
      </c>
      <c r="M411" s="11"/>
      <c r="N411" s="11"/>
    </row>
    <row r="412" spans="1:14" ht="24">
      <c r="A412" s="6"/>
      <c r="B412" s="7">
        <v>4</v>
      </c>
      <c r="C412" s="79">
        <v>23228</v>
      </c>
      <c r="D412" s="5">
        <v>97.68</v>
      </c>
      <c r="E412" s="5">
        <v>293.763</v>
      </c>
      <c r="F412" s="53">
        <f t="shared" si="41"/>
        <v>25.3811232</v>
      </c>
      <c r="G412" s="5">
        <f t="shared" si="42"/>
        <v>2567.220276666667</v>
      </c>
      <c r="H412" s="5">
        <f t="shared" si="43"/>
        <v>65158.93412361476</v>
      </c>
      <c r="I412" s="153" t="s">
        <v>91</v>
      </c>
      <c r="J412" s="5">
        <v>2416.52599</v>
      </c>
      <c r="K412" s="5">
        <v>2437.04741</v>
      </c>
      <c r="L412" s="5">
        <v>2848.08743</v>
      </c>
      <c r="M412" s="11"/>
      <c r="N412" s="11"/>
    </row>
    <row r="413" spans="1:14" ht="24">
      <c r="A413" s="6"/>
      <c r="B413" s="7">
        <v>5</v>
      </c>
      <c r="C413" s="79">
        <v>23229</v>
      </c>
      <c r="D413" s="5">
        <v>97.2</v>
      </c>
      <c r="E413" s="5">
        <v>243.024</v>
      </c>
      <c r="F413" s="53">
        <f t="shared" si="41"/>
        <v>20.9972736</v>
      </c>
      <c r="G413" s="5">
        <f t="shared" si="42"/>
        <v>490.54821666666663</v>
      </c>
      <c r="H413" s="5">
        <f t="shared" si="43"/>
        <v>10300.175119342079</v>
      </c>
      <c r="I413" s="153" t="s">
        <v>92</v>
      </c>
      <c r="J413" s="5">
        <v>88.20164</v>
      </c>
      <c r="K413" s="5">
        <v>663.63292</v>
      </c>
      <c r="L413" s="5">
        <v>719.81009</v>
      </c>
      <c r="M413" s="11"/>
      <c r="N413" s="11"/>
    </row>
    <row r="414" spans="1:14" ht="24">
      <c r="A414" s="6"/>
      <c r="B414" s="7">
        <v>6</v>
      </c>
      <c r="C414" s="79">
        <v>23231</v>
      </c>
      <c r="D414" s="5">
        <v>95.48</v>
      </c>
      <c r="E414" s="5">
        <v>96.787</v>
      </c>
      <c r="F414" s="53">
        <f t="shared" si="41"/>
        <v>8.3623968</v>
      </c>
      <c r="G414" s="5">
        <f t="shared" si="42"/>
        <v>286.61601</v>
      </c>
      <c r="H414" s="5">
        <f t="shared" si="43"/>
        <v>2396.796804852768</v>
      </c>
      <c r="I414" s="153" t="s">
        <v>93</v>
      </c>
      <c r="J414" s="5">
        <v>265.56041</v>
      </c>
      <c r="K414" s="5">
        <v>288.68878</v>
      </c>
      <c r="L414" s="5">
        <v>305.59884</v>
      </c>
      <c r="M414" s="11"/>
      <c r="N414" s="11"/>
    </row>
    <row r="415" spans="1:14" ht="24">
      <c r="A415" s="6"/>
      <c r="B415" s="7">
        <v>7</v>
      </c>
      <c r="C415" s="79">
        <v>23242</v>
      </c>
      <c r="D415" s="5">
        <v>95.68</v>
      </c>
      <c r="E415" s="5">
        <v>115.771</v>
      </c>
      <c r="F415" s="53">
        <f t="shared" si="41"/>
        <v>10.0026144</v>
      </c>
      <c r="G415" s="5">
        <f t="shared" si="42"/>
        <v>129.61480666666668</v>
      </c>
      <c r="H415" s="5">
        <f t="shared" si="43"/>
        <v>1296.4869316172162</v>
      </c>
      <c r="I415" s="153" t="s">
        <v>94</v>
      </c>
      <c r="J415" s="5">
        <v>140.40913</v>
      </c>
      <c r="K415" s="5">
        <v>107.6398</v>
      </c>
      <c r="L415" s="5">
        <v>140.79549</v>
      </c>
      <c r="M415" s="11"/>
      <c r="N415" s="11"/>
    </row>
    <row r="416" spans="1:14" ht="24">
      <c r="A416" s="6"/>
      <c r="B416" s="7">
        <v>8</v>
      </c>
      <c r="C416" s="79">
        <v>23245</v>
      </c>
      <c r="D416" s="5">
        <v>102.3</v>
      </c>
      <c r="E416" s="5">
        <v>1059.56</v>
      </c>
      <c r="F416" s="53">
        <f t="shared" si="41"/>
        <v>91.545984</v>
      </c>
      <c r="G416" s="5">
        <f t="shared" si="42"/>
        <v>1125.77756</v>
      </c>
      <c r="H416" s="5">
        <f t="shared" si="43"/>
        <v>103060.41449531904</v>
      </c>
      <c r="I416" s="153" t="s">
        <v>95</v>
      </c>
      <c r="J416" s="5">
        <v>1146.58588</v>
      </c>
      <c r="K416" s="5">
        <v>1147.27623</v>
      </c>
      <c r="L416" s="5">
        <v>1083.47057</v>
      </c>
      <c r="M416" s="11"/>
      <c r="N416" s="11"/>
    </row>
    <row r="417" spans="1:14" ht="24">
      <c r="A417" s="6"/>
      <c r="B417" s="7">
        <v>9</v>
      </c>
      <c r="C417" s="79">
        <v>23246</v>
      </c>
      <c r="D417" s="5">
        <v>104.21</v>
      </c>
      <c r="E417" s="5">
        <v>1571.03</v>
      </c>
      <c r="F417" s="53">
        <f t="shared" si="41"/>
        <v>135.73699200000001</v>
      </c>
      <c r="G417" s="5">
        <f t="shared" si="42"/>
        <v>836.5649133333333</v>
      </c>
      <c r="H417" s="5">
        <f t="shared" si="43"/>
        <v>113552.80494860736</v>
      </c>
      <c r="I417" s="153" t="s">
        <v>96</v>
      </c>
      <c r="J417" s="5">
        <v>873.28832</v>
      </c>
      <c r="K417" s="5">
        <v>888.34415</v>
      </c>
      <c r="L417" s="5">
        <v>748.06227</v>
      </c>
      <c r="M417" s="11"/>
      <c r="N417" s="11"/>
    </row>
    <row r="418" spans="1:14" ht="24">
      <c r="A418" s="6"/>
      <c r="B418" s="7">
        <v>10</v>
      </c>
      <c r="C418" s="79">
        <v>23246</v>
      </c>
      <c r="D418" s="5">
        <v>104.12</v>
      </c>
      <c r="E418" s="5">
        <v>1531.3</v>
      </c>
      <c r="F418" s="53">
        <f t="shared" si="41"/>
        <v>132.30432</v>
      </c>
      <c r="G418" s="5">
        <f t="shared" si="42"/>
        <v>868.8739</v>
      </c>
      <c r="H418" s="5">
        <f t="shared" si="43"/>
        <v>114955.770505248</v>
      </c>
      <c r="I418" s="153" t="s">
        <v>97</v>
      </c>
      <c r="J418" s="5">
        <v>904.36857</v>
      </c>
      <c r="K418" s="5">
        <v>927.40636</v>
      </c>
      <c r="L418" s="5">
        <v>774.84677</v>
      </c>
      <c r="M418" s="11"/>
      <c r="N418" s="11"/>
    </row>
    <row r="419" spans="1:14" ht="24">
      <c r="A419" s="6"/>
      <c r="B419" s="7">
        <v>11</v>
      </c>
      <c r="C419" s="79">
        <v>23246</v>
      </c>
      <c r="D419" s="5">
        <v>104.08</v>
      </c>
      <c r="E419" s="5">
        <v>1490.41</v>
      </c>
      <c r="F419" s="53">
        <f t="shared" si="41"/>
        <v>128.77142400000002</v>
      </c>
      <c r="G419" s="5">
        <f t="shared" si="42"/>
        <v>635.0944866666666</v>
      </c>
      <c r="H419" s="5">
        <f t="shared" si="43"/>
        <v>81782.0214226157</v>
      </c>
      <c r="I419" s="153" t="s">
        <v>98</v>
      </c>
      <c r="J419" s="5">
        <v>749.68372</v>
      </c>
      <c r="K419" s="5">
        <v>620.96834</v>
      </c>
      <c r="L419" s="5">
        <v>534.6314</v>
      </c>
      <c r="M419" s="11"/>
      <c r="N419" s="11"/>
    </row>
    <row r="420" spans="1:14" ht="24">
      <c r="A420" s="6"/>
      <c r="B420" s="7">
        <v>12</v>
      </c>
      <c r="C420" s="79">
        <v>23248</v>
      </c>
      <c r="D420" s="5">
        <v>101.32</v>
      </c>
      <c r="E420" s="5">
        <v>792.823</v>
      </c>
      <c r="F420" s="53">
        <f t="shared" si="41"/>
        <v>68.4999072</v>
      </c>
      <c r="G420" s="5">
        <f t="shared" si="42"/>
        <v>181.62845666666666</v>
      </c>
      <c r="H420" s="5">
        <f t="shared" si="43"/>
        <v>12441.532426545888</v>
      </c>
      <c r="I420" s="153" t="s">
        <v>99</v>
      </c>
      <c r="J420" s="5">
        <v>208.86878</v>
      </c>
      <c r="K420" s="5">
        <v>140.43049</v>
      </c>
      <c r="L420" s="5">
        <v>195.5861</v>
      </c>
      <c r="M420" s="11"/>
      <c r="N420" s="11"/>
    </row>
    <row r="421" spans="1:14" ht="24">
      <c r="A421" s="6"/>
      <c r="B421" s="7">
        <v>13</v>
      </c>
      <c r="C421" s="79">
        <v>23264</v>
      </c>
      <c r="D421" s="5">
        <v>95.97</v>
      </c>
      <c r="E421" s="5">
        <v>146.936</v>
      </c>
      <c r="F421" s="53">
        <f t="shared" si="41"/>
        <v>12.695270400000002</v>
      </c>
      <c r="G421" s="5">
        <f t="shared" si="42"/>
        <v>146.64335666666668</v>
      </c>
      <c r="H421" s="5">
        <f t="shared" si="43"/>
        <v>1861.6770652469763</v>
      </c>
      <c r="I421" s="153" t="s">
        <v>100</v>
      </c>
      <c r="J421" s="5">
        <v>137.21811</v>
      </c>
      <c r="K421" s="5">
        <v>147.3899</v>
      </c>
      <c r="L421" s="5">
        <v>155.32206</v>
      </c>
      <c r="M421" s="11"/>
      <c r="N421" s="11"/>
    </row>
    <row r="422" spans="1:14" ht="24">
      <c r="A422" s="6"/>
      <c r="B422" s="7">
        <v>12</v>
      </c>
      <c r="C422" s="79">
        <v>23271</v>
      </c>
      <c r="D422" s="5">
        <v>95.73</v>
      </c>
      <c r="E422" s="5">
        <v>123.479</v>
      </c>
      <c r="F422" s="53">
        <f t="shared" si="41"/>
        <v>10.6685856</v>
      </c>
      <c r="G422" s="5">
        <f t="shared" si="42"/>
        <v>71.32605</v>
      </c>
      <c r="H422" s="5">
        <f t="shared" si="43"/>
        <v>760.94806993488</v>
      </c>
      <c r="I422" s="153" t="s">
        <v>101</v>
      </c>
      <c r="J422" s="5">
        <v>86.49023</v>
      </c>
      <c r="K422" s="5">
        <v>63.18226</v>
      </c>
      <c r="L422" s="5">
        <v>64.30566</v>
      </c>
      <c r="M422" s="11"/>
      <c r="N422" s="11"/>
    </row>
    <row r="423" spans="1:14" ht="24">
      <c r="A423" s="6"/>
      <c r="B423" s="7">
        <v>15</v>
      </c>
      <c r="C423" s="79">
        <v>23278</v>
      </c>
      <c r="D423" s="5">
        <v>97.48</v>
      </c>
      <c r="E423" s="5">
        <v>294.214</v>
      </c>
      <c r="F423" s="53">
        <f t="shared" si="41"/>
        <v>25.4200896</v>
      </c>
      <c r="G423" s="5">
        <f t="shared" si="42"/>
        <v>452.87436</v>
      </c>
      <c r="H423" s="5">
        <f t="shared" si="43"/>
        <v>11512.106808742657</v>
      </c>
      <c r="I423" s="7" t="s">
        <v>102</v>
      </c>
      <c r="J423" s="5">
        <v>471.78766</v>
      </c>
      <c r="K423" s="5">
        <v>451.58008</v>
      </c>
      <c r="L423" s="5">
        <v>435.25534</v>
      </c>
      <c r="M423" s="11"/>
      <c r="N423" s="11"/>
    </row>
    <row r="424" spans="1:14" ht="24">
      <c r="A424" s="6"/>
      <c r="B424" s="7">
        <v>16</v>
      </c>
      <c r="C424" s="79">
        <v>23292</v>
      </c>
      <c r="D424" s="5">
        <v>95.41</v>
      </c>
      <c r="E424" s="5">
        <v>93.441</v>
      </c>
      <c r="F424" s="53">
        <f t="shared" si="41"/>
        <v>8.073302400000001</v>
      </c>
      <c r="G424" s="5">
        <f t="shared" si="42"/>
        <v>39.74555</v>
      </c>
      <c r="H424" s="5">
        <f t="shared" si="43"/>
        <v>320.87784420432007</v>
      </c>
      <c r="I424" s="7" t="s">
        <v>103</v>
      </c>
      <c r="J424" s="5">
        <v>44.47363</v>
      </c>
      <c r="K424" s="5">
        <v>38.28033</v>
      </c>
      <c r="L424" s="5">
        <v>36.48269</v>
      </c>
      <c r="M424" s="11"/>
      <c r="N424" s="11"/>
    </row>
    <row r="425" spans="1:14" ht="24">
      <c r="A425" s="6"/>
      <c r="B425" s="7">
        <v>17</v>
      </c>
      <c r="C425" s="79">
        <v>23305</v>
      </c>
      <c r="D425" s="5">
        <v>94.84</v>
      </c>
      <c r="E425" s="5">
        <v>42.863</v>
      </c>
      <c r="F425" s="53">
        <f t="shared" si="41"/>
        <v>3.7033632</v>
      </c>
      <c r="G425" s="5">
        <f t="shared" si="42"/>
        <v>19.461573333333334</v>
      </c>
      <c r="H425" s="5">
        <f t="shared" si="43"/>
        <v>72.07327449676801</v>
      </c>
      <c r="I425" s="7" t="s">
        <v>104</v>
      </c>
      <c r="J425" s="5">
        <v>8.91403</v>
      </c>
      <c r="K425" s="5">
        <v>28.56007</v>
      </c>
      <c r="L425" s="5">
        <v>20.91062</v>
      </c>
      <c r="M425" s="11"/>
      <c r="N425" s="11"/>
    </row>
    <row r="426" spans="1:14" ht="24">
      <c r="A426" s="6"/>
      <c r="B426" s="7">
        <v>18</v>
      </c>
      <c r="C426" s="79">
        <v>23311</v>
      </c>
      <c r="D426" s="5">
        <v>94.65</v>
      </c>
      <c r="E426" s="5">
        <v>27.273</v>
      </c>
      <c r="F426" s="53">
        <f t="shared" si="41"/>
        <v>2.3563872</v>
      </c>
      <c r="G426" s="5">
        <f t="shared" si="42"/>
        <v>12.055256666666667</v>
      </c>
      <c r="H426" s="5">
        <f t="shared" si="43"/>
        <v>28.406852502048</v>
      </c>
      <c r="I426" s="7" t="s">
        <v>105</v>
      </c>
      <c r="J426" s="5">
        <v>18.87742</v>
      </c>
      <c r="K426" s="5">
        <v>5.87091</v>
      </c>
      <c r="L426" s="5">
        <v>11.41744</v>
      </c>
      <c r="M426" s="11"/>
      <c r="N426" s="11"/>
    </row>
    <row r="427" spans="1:14" ht="24">
      <c r="A427" s="6"/>
      <c r="B427" s="7">
        <v>19</v>
      </c>
      <c r="C427" s="79">
        <v>23320</v>
      </c>
      <c r="D427" s="5">
        <v>94.69</v>
      </c>
      <c r="E427" s="5">
        <v>31.598</v>
      </c>
      <c r="F427" s="53">
        <f t="shared" si="41"/>
        <v>2.7300672</v>
      </c>
      <c r="G427" s="5">
        <f t="shared" si="42"/>
        <v>25.260536666666667</v>
      </c>
      <c r="H427" s="5">
        <f t="shared" si="43"/>
        <v>68.962962608064</v>
      </c>
      <c r="I427" s="7" t="s">
        <v>106</v>
      </c>
      <c r="J427" s="5">
        <v>17.08005</v>
      </c>
      <c r="K427" s="5">
        <v>24.66939</v>
      </c>
      <c r="L427" s="5">
        <v>34.03217</v>
      </c>
      <c r="M427" s="11"/>
      <c r="N427" s="11"/>
    </row>
    <row r="428" spans="1:14" ht="24">
      <c r="A428" s="6"/>
      <c r="B428" s="7">
        <v>20</v>
      </c>
      <c r="C428" s="79">
        <v>23332</v>
      </c>
      <c r="D428" s="5">
        <v>94.38</v>
      </c>
      <c r="E428" s="5">
        <v>14.643</v>
      </c>
      <c r="F428" s="53">
        <f t="shared" si="41"/>
        <v>1.2651552000000001</v>
      </c>
      <c r="G428" s="5">
        <f t="shared" si="42"/>
        <v>18.621013333333334</v>
      </c>
      <c r="H428" s="5">
        <f t="shared" si="43"/>
        <v>23.558471847936005</v>
      </c>
      <c r="I428" s="7" t="s">
        <v>107</v>
      </c>
      <c r="J428" s="5">
        <v>16.56413</v>
      </c>
      <c r="K428" s="5">
        <v>25.85255</v>
      </c>
      <c r="L428" s="5">
        <v>13.44636</v>
      </c>
      <c r="M428" s="11"/>
      <c r="N428" s="11"/>
    </row>
    <row r="429" spans="1:14" ht="24">
      <c r="A429" s="6"/>
      <c r="B429" s="7">
        <v>21</v>
      </c>
      <c r="C429" s="79">
        <v>23341</v>
      </c>
      <c r="D429" s="5">
        <v>94.22</v>
      </c>
      <c r="E429" s="5">
        <v>9.072</v>
      </c>
      <c r="F429" s="53">
        <f t="shared" si="41"/>
        <v>0.7838208</v>
      </c>
      <c r="G429" s="5">
        <f t="shared" si="42"/>
        <v>13.904293333333333</v>
      </c>
      <c r="H429" s="5">
        <f t="shared" si="43"/>
        <v>10.898474323968</v>
      </c>
      <c r="I429" s="7" t="s">
        <v>108</v>
      </c>
      <c r="J429" s="5">
        <v>21.4852</v>
      </c>
      <c r="K429" s="5">
        <v>6.67189</v>
      </c>
      <c r="L429" s="5">
        <v>13.55579</v>
      </c>
      <c r="M429" s="11"/>
      <c r="N429" s="11"/>
    </row>
    <row r="430" spans="1:14" ht="24">
      <c r="A430" s="6"/>
      <c r="B430" s="7">
        <v>22</v>
      </c>
      <c r="C430" s="79">
        <v>23348</v>
      </c>
      <c r="D430" s="5">
        <v>94.11</v>
      </c>
      <c r="E430" s="5">
        <v>6.464</v>
      </c>
      <c r="F430" s="53">
        <f t="shared" si="41"/>
        <v>0.5584896</v>
      </c>
      <c r="G430" s="5">
        <f t="shared" si="42"/>
        <v>15.437913333333334</v>
      </c>
      <c r="H430" s="5">
        <f t="shared" si="43"/>
        <v>8.621914042368001</v>
      </c>
      <c r="I430" s="7" t="s">
        <v>109</v>
      </c>
      <c r="J430" s="5">
        <v>19.07911</v>
      </c>
      <c r="K430" s="5">
        <v>3.93296</v>
      </c>
      <c r="L430" s="5">
        <v>23.30167</v>
      </c>
      <c r="M430" s="11"/>
      <c r="N430" s="11"/>
    </row>
    <row r="431" spans="1:14" ht="24">
      <c r="A431" s="6"/>
      <c r="B431" s="7">
        <v>23</v>
      </c>
      <c r="C431" s="79">
        <v>23362</v>
      </c>
      <c r="D431" s="5">
        <v>93.92</v>
      </c>
      <c r="E431" s="5">
        <v>3.289</v>
      </c>
      <c r="F431" s="53">
        <f t="shared" si="41"/>
        <v>0.2841696</v>
      </c>
      <c r="G431" s="5">
        <f t="shared" si="42"/>
        <v>13.975313333333332</v>
      </c>
      <c r="H431" s="5">
        <f t="shared" si="43"/>
        <v>3.971359199808</v>
      </c>
      <c r="I431" s="7" t="s">
        <v>110</v>
      </c>
      <c r="J431" s="5">
        <v>14.12476</v>
      </c>
      <c r="K431" s="5">
        <v>11.16759</v>
      </c>
      <c r="L431" s="5">
        <v>16.63359</v>
      </c>
      <c r="M431" s="11"/>
      <c r="N431" s="11"/>
    </row>
    <row r="432" spans="1:14" ht="24">
      <c r="A432" s="6"/>
      <c r="B432" s="7">
        <v>24</v>
      </c>
      <c r="C432" s="79">
        <v>23369</v>
      </c>
      <c r="D432" s="5">
        <v>94.33</v>
      </c>
      <c r="E432" s="5">
        <v>1.042</v>
      </c>
      <c r="F432" s="53">
        <f t="shared" si="41"/>
        <v>0.0900288</v>
      </c>
      <c r="G432" s="5">
        <f t="shared" si="42"/>
        <v>10.6145</v>
      </c>
      <c r="H432" s="5">
        <f t="shared" si="43"/>
        <v>0.9556106976000001</v>
      </c>
      <c r="I432" s="7" t="s">
        <v>118</v>
      </c>
      <c r="J432" s="5">
        <v>13.32819</v>
      </c>
      <c r="K432" s="5">
        <v>10.40703</v>
      </c>
      <c r="L432" s="5">
        <v>8.10828</v>
      </c>
      <c r="M432" s="11"/>
      <c r="N432" s="11"/>
    </row>
    <row r="433" spans="1:14" ht="24">
      <c r="A433" s="6"/>
      <c r="B433" s="7">
        <v>25</v>
      </c>
      <c r="C433" s="79">
        <v>23383</v>
      </c>
      <c r="D433" s="5">
        <v>94.4</v>
      </c>
      <c r="E433" s="5">
        <v>0.345</v>
      </c>
      <c r="F433" s="53">
        <f t="shared" si="41"/>
        <v>0.029807999999999998</v>
      </c>
      <c r="G433" s="5">
        <f t="shared" si="42"/>
        <v>21.506176666666665</v>
      </c>
      <c r="H433" s="5">
        <f t="shared" si="43"/>
        <v>0.6410561140799999</v>
      </c>
      <c r="I433" s="7" t="s">
        <v>164</v>
      </c>
      <c r="J433" s="5">
        <v>26.87737</v>
      </c>
      <c r="K433" s="5">
        <v>19.39801</v>
      </c>
      <c r="L433" s="5">
        <v>18.24315</v>
      </c>
      <c r="M433" s="11"/>
      <c r="N433" s="11"/>
    </row>
    <row r="434" spans="2:14" s="154" customFormat="1" ht="24.75" thickBot="1">
      <c r="B434" s="155">
        <v>26</v>
      </c>
      <c r="C434" s="156">
        <v>23396</v>
      </c>
      <c r="D434" s="157">
        <v>94.33</v>
      </c>
      <c r="E434" s="157">
        <v>1.308</v>
      </c>
      <c r="F434" s="158">
        <f t="shared" si="41"/>
        <v>0.1130112</v>
      </c>
      <c r="G434" s="157">
        <f t="shared" si="42"/>
        <v>18.01794</v>
      </c>
      <c r="H434" s="157">
        <f t="shared" si="43"/>
        <v>2.036229020928</v>
      </c>
      <c r="I434" s="217" t="s">
        <v>120</v>
      </c>
      <c r="J434" s="157">
        <v>14.35587</v>
      </c>
      <c r="K434" s="157">
        <v>20.18414</v>
      </c>
      <c r="L434" s="157">
        <v>19.51381</v>
      </c>
      <c r="M434" s="159"/>
      <c r="N434" s="159"/>
    </row>
    <row r="435" spans="1:14" ht="24">
      <c r="A435" s="6"/>
      <c r="B435" s="7">
        <v>1</v>
      </c>
      <c r="C435" s="79">
        <v>23505</v>
      </c>
      <c r="D435" s="5">
        <v>94.56</v>
      </c>
      <c r="E435" s="5">
        <v>23.532</v>
      </c>
      <c r="F435" s="53">
        <f t="shared" si="41"/>
        <v>2.0331648</v>
      </c>
      <c r="G435" s="5">
        <f t="shared" si="42"/>
        <v>57.86693666666667</v>
      </c>
      <c r="H435" s="5">
        <f t="shared" si="43"/>
        <v>117.65301871449601</v>
      </c>
      <c r="I435" s="153" t="s">
        <v>86</v>
      </c>
      <c r="J435" s="5">
        <v>70.74724</v>
      </c>
      <c r="K435" s="5">
        <v>54.77503</v>
      </c>
      <c r="L435" s="5">
        <v>48.07854</v>
      </c>
      <c r="M435" s="11" t="s">
        <v>161</v>
      </c>
      <c r="N435" s="11"/>
    </row>
    <row r="436" spans="1:14" ht="24">
      <c r="A436" s="6"/>
      <c r="B436" s="7">
        <v>2</v>
      </c>
      <c r="C436" s="79">
        <v>23517</v>
      </c>
      <c r="D436" s="5">
        <v>94.16</v>
      </c>
      <c r="E436" s="5">
        <v>7.731</v>
      </c>
      <c r="F436" s="53">
        <f t="shared" si="41"/>
        <v>0.6679584000000001</v>
      </c>
      <c r="G436" s="5">
        <f t="shared" si="42"/>
        <v>63.02120666666667</v>
      </c>
      <c r="H436" s="5">
        <f t="shared" si="43"/>
        <v>42.09554437113601</v>
      </c>
      <c r="I436" s="153" t="s">
        <v>87</v>
      </c>
      <c r="J436" s="5">
        <v>59.09322</v>
      </c>
      <c r="K436" s="5">
        <v>63.53601</v>
      </c>
      <c r="L436" s="5">
        <v>66.43439</v>
      </c>
      <c r="M436" s="11"/>
      <c r="N436" s="11"/>
    </row>
    <row r="437" spans="1:14" ht="24">
      <c r="A437" s="6"/>
      <c r="B437" s="7">
        <v>3</v>
      </c>
      <c r="C437" s="79">
        <v>23535</v>
      </c>
      <c r="D437" s="5">
        <v>94.43</v>
      </c>
      <c r="E437" s="5">
        <v>18.515</v>
      </c>
      <c r="F437" s="53">
        <f t="shared" si="41"/>
        <v>1.5996960000000002</v>
      </c>
      <c r="G437" s="5">
        <f t="shared" si="42"/>
        <v>102.22192666666666</v>
      </c>
      <c r="H437" s="5">
        <f t="shared" si="43"/>
        <v>163.52400720096003</v>
      </c>
      <c r="I437" s="153" t="s">
        <v>88</v>
      </c>
      <c r="J437" s="5">
        <v>98.45157</v>
      </c>
      <c r="K437" s="5">
        <v>91.74926</v>
      </c>
      <c r="L437" s="5">
        <v>116.46495</v>
      </c>
      <c r="M437" s="11"/>
      <c r="N437" s="11"/>
    </row>
    <row r="438" spans="1:14" ht="24">
      <c r="A438" s="6"/>
      <c r="B438" s="7">
        <v>4</v>
      </c>
      <c r="C438" s="79">
        <v>23546</v>
      </c>
      <c r="D438" s="5">
        <v>96.08</v>
      </c>
      <c r="E438" s="5">
        <v>148.546</v>
      </c>
      <c r="F438" s="53">
        <f t="shared" si="41"/>
        <v>12.8343744</v>
      </c>
      <c r="G438" s="5">
        <f t="shared" si="42"/>
        <v>544.1568833333332</v>
      </c>
      <c r="H438" s="5">
        <f t="shared" si="43"/>
        <v>6983.913173037118</v>
      </c>
      <c r="I438" s="153" t="s">
        <v>91</v>
      </c>
      <c r="J438" s="5">
        <v>538.09041</v>
      </c>
      <c r="K438" s="5">
        <v>552.20071</v>
      </c>
      <c r="L438" s="5">
        <v>542.17953</v>
      </c>
      <c r="M438" s="11"/>
      <c r="N438" s="11"/>
    </row>
    <row r="439" spans="1:14" ht="24">
      <c r="A439" s="6"/>
      <c r="B439" s="7">
        <v>5</v>
      </c>
      <c r="C439" s="79">
        <v>23556</v>
      </c>
      <c r="D439" s="5">
        <v>94.16</v>
      </c>
      <c r="E439" s="5">
        <v>8.187</v>
      </c>
      <c r="F439" s="53">
        <f t="shared" si="41"/>
        <v>0.7073568</v>
      </c>
      <c r="G439" s="5">
        <f t="shared" si="42"/>
        <v>70.22110333333333</v>
      </c>
      <c r="H439" s="5">
        <f t="shared" si="43"/>
        <v>49.671374946336</v>
      </c>
      <c r="I439" s="153" t="s">
        <v>92</v>
      </c>
      <c r="J439" s="5">
        <v>73.54443</v>
      </c>
      <c r="K439" s="5">
        <v>75.428</v>
      </c>
      <c r="L439" s="5">
        <v>61.69088</v>
      </c>
      <c r="M439" s="11"/>
      <c r="N439" s="11"/>
    </row>
    <row r="440" spans="1:14" ht="24">
      <c r="A440" s="6"/>
      <c r="B440" s="7">
        <v>6</v>
      </c>
      <c r="C440" s="79">
        <v>23569</v>
      </c>
      <c r="D440" s="5">
        <v>95.12</v>
      </c>
      <c r="E440" s="5">
        <v>62.621</v>
      </c>
      <c r="F440" s="53">
        <f t="shared" si="41"/>
        <v>5.410454400000001</v>
      </c>
      <c r="G440" s="5">
        <f t="shared" si="42"/>
        <v>112.66328666666665</v>
      </c>
      <c r="H440" s="5">
        <f t="shared" si="43"/>
        <v>609.559575064128</v>
      </c>
      <c r="I440" s="153" t="s">
        <v>93</v>
      </c>
      <c r="J440" s="5">
        <v>110.27686</v>
      </c>
      <c r="K440" s="5">
        <v>102.32444</v>
      </c>
      <c r="L440" s="5">
        <v>125.38856</v>
      </c>
      <c r="M440" s="11"/>
      <c r="N440" s="11"/>
    </row>
    <row r="441" spans="1:14" ht="24">
      <c r="A441" s="6"/>
      <c r="B441" s="7">
        <v>7</v>
      </c>
      <c r="C441" s="79">
        <v>23571</v>
      </c>
      <c r="D441" s="5">
        <v>95.23</v>
      </c>
      <c r="E441" s="5">
        <v>71.407</v>
      </c>
      <c r="F441" s="53">
        <f t="shared" si="41"/>
        <v>6.1695648</v>
      </c>
      <c r="G441" s="5">
        <f t="shared" si="42"/>
        <v>156.0923733333333</v>
      </c>
      <c r="H441" s="5">
        <f t="shared" si="43"/>
        <v>963.0220120657918</v>
      </c>
      <c r="I441" s="153" t="s">
        <v>94</v>
      </c>
      <c r="J441" s="5">
        <v>170.90968</v>
      </c>
      <c r="K441" s="5">
        <v>153.1537</v>
      </c>
      <c r="L441" s="5">
        <v>144.21374</v>
      </c>
      <c r="M441" s="11"/>
      <c r="N441" s="11"/>
    </row>
    <row r="442" spans="1:14" ht="24">
      <c r="A442" s="6"/>
      <c r="B442" s="7">
        <v>8</v>
      </c>
      <c r="C442" s="79">
        <v>23584</v>
      </c>
      <c r="D442" s="5">
        <v>94.95</v>
      </c>
      <c r="E442" s="5">
        <v>47.471</v>
      </c>
      <c r="F442" s="53">
        <f t="shared" si="41"/>
        <v>4.1014944</v>
      </c>
      <c r="G442" s="5">
        <f t="shared" si="42"/>
        <v>80.74685333333333</v>
      </c>
      <c r="H442" s="5">
        <f t="shared" si="43"/>
        <v>331.182766764288</v>
      </c>
      <c r="I442" s="153" t="s">
        <v>95</v>
      </c>
      <c r="J442" s="5">
        <v>73.33994</v>
      </c>
      <c r="K442" s="5">
        <v>94.7852</v>
      </c>
      <c r="L442" s="5">
        <v>74.11542</v>
      </c>
      <c r="M442" s="11"/>
      <c r="N442" s="11"/>
    </row>
    <row r="443" spans="1:14" ht="24">
      <c r="A443" s="6"/>
      <c r="B443" s="7">
        <v>9</v>
      </c>
      <c r="C443" s="79">
        <v>23605</v>
      </c>
      <c r="D443" s="5">
        <v>95.98</v>
      </c>
      <c r="E443" s="5">
        <v>139.267</v>
      </c>
      <c r="F443" s="53">
        <f t="shared" si="41"/>
        <v>12.0326688</v>
      </c>
      <c r="G443" s="5">
        <f t="shared" si="42"/>
        <v>196.26067333333336</v>
      </c>
      <c r="H443" s="5">
        <f t="shared" si="43"/>
        <v>2361.539680684992</v>
      </c>
      <c r="I443" s="153" t="s">
        <v>96</v>
      </c>
      <c r="J443" s="5">
        <v>208.4507</v>
      </c>
      <c r="K443" s="5">
        <v>197.62565</v>
      </c>
      <c r="L443" s="5">
        <v>182.70567</v>
      </c>
      <c r="M443" s="11"/>
      <c r="N443" s="11"/>
    </row>
    <row r="444" spans="1:14" ht="24">
      <c r="A444" s="6"/>
      <c r="B444" s="7">
        <v>10</v>
      </c>
      <c r="C444" s="79">
        <v>23605</v>
      </c>
      <c r="D444" s="5">
        <v>96.08</v>
      </c>
      <c r="E444" s="5">
        <v>147.235</v>
      </c>
      <c r="F444" s="53">
        <f t="shared" si="41"/>
        <v>12.721104000000002</v>
      </c>
      <c r="G444" s="5">
        <f t="shared" si="42"/>
        <v>202.4686366666667</v>
      </c>
      <c r="H444" s="5">
        <f t="shared" si="43"/>
        <v>2575.6245837748806</v>
      </c>
      <c r="I444" s="153" t="s">
        <v>97</v>
      </c>
      <c r="J444" s="5">
        <v>204.05721</v>
      </c>
      <c r="K444" s="5">
        <v>188.47038</v>
      </c>
      <c r="L444" s="5">
        <v>214.87832</v>
      </c>
      <c r="M444" s="11"/>
      <c r="N444" s="11"/>
    </row>
    <row r="445" spans="1:14" ht="24">
      <c r="A445" s="6"/>
      <c r="B445" s="7">
        <v>11</v>
      </c>
      <c r="C445" s="79">
        <v>23606</v>
      </c>
      <c r="D445" s="5">
        <v>97</v>
      </c>
      <c r="E445" s="5">
        <v>213.373</v>
      </c>
      <c r="F445" s="53">
        <f t="shared" si="41"/>
        <v>18.4354272</v>
      </c>
      <c r="G445" s="5">
        <f t="shared" si="42"/>
        <v>302.25380333333334</v>
      </c>
      <c r="H445" s="5">
        <f t="shared" si="43"/>
        <v>5572.177987274784</v>
      </c>
      <c r="I445" s="153" t="s">
        <v>98</v>
      </c>
      <c r="J445" s="5">
        <v>320.13251</v>
      </c>
      <c r="K445" s="5">
        <v>317.99037</v>
      </c>
      <c r="L445" s="5">
        <v>268.63853</v>
      </c>
      <c r="M445" s="11"/>
      <c r="N445" s="11"/>
    </row>
    <row r="446" spans="1:14" ht="24">
      <c r="A446" s="6"/>
      <c r="B446" s="7">
        <v>12</v>
      </c>
      <c r="C446" s="79">
        <v>23616</v>
      </c>
      <c r="D446" s="5">
        <v>96.17</v>
      </c>
      <c r="E446" s="5">
        <v>150.159</v>
      </c>
      <c r="F446" s="53">
        <f t="shared" si="41"/>
        <v>12.9737376</v>
      </c>
      <c r="G446" s="5">
        <f t="shared" si="42"/>
        <v>180.12848333333332</v>
      </c>
      <c r="H446" s="5">
        <f t="shared" si="43"/>
        <v>2336.9396770526396</v>
      </c>
      <c r="I446" s="153" t="s">
        <v>99</v>
      </c>
      <c r="J446" s="5">
        <v>162.49424</v>
      </c>
      <c r="K446" s="5">
        <v>178.84615</v>
      </c>
      <c r="L446" s="5">
        <v>199.04506</v>
      </c>
      <c r="M446" s="11"/>
      <c r="N446" s="11"/>
    </row>
    <row r="447" spans="1:14" ht="24">
      <c r="A447" s="6"/>
      <c r="B447" s="7">
        <v>13</v>
      </c>
      <c r="C447" s="79">
        <v>23629</v>
      </c>
      <c r="D447" s="5">
        <v>98.9</v>
      </c>
      <c r="E447" s="5">
        <v>408.327</v>
      </c>
      <c r="F447" s="53">
        <f t="shared" si="41"/>
        <v>35.2794528</v>
      </c>
      <c r="G447" s="5">
        <f t="shared" si="42"/>
        <v>306.41737666666666</v>
      </c>
      <c r="H447" s="5">
        <f t="shared" si="43"/>
        <v>10810.237377211488</v>
      </c>
      <c r="I447" s="153" t="s">
        <v>100</v>
      </c>
      <c r="J447" s="5">
        <v>297.96255</v>
      </c>
      <c r="K447" s="5">
        <v>298.82223</v>
      </c>
      <c r="L447" s="5">
        <v>322.46735</v>
      </c>
      <c r="M447" s="11"/>
      <c r="N447" s="11"/>
    </row>
    <row r="448" spans="1:14" ht="24">
      <c r="A448" s="6"/>
      <c r="B448" s="7">
        <v>12</v>
      </c>
      <c r="C448" s="79">
        <v>23631</v>
      </c>
      <c r="D448" s="5">
        <v>97.88</v>
      </c>
      <c r="E448" s="5">
        <v>293.38</v>
      </c>
      <c r="F448" s="53">
        <f t="shared" si="41"/>
        <v>25.348032</v>
      </c>
      <c r="G448" s="5">
        <f t="shared" si="42"/>
        <v>139.57539666666665</v>
      </c>
      <c r="H448" s="5">
        <f t="shared" si="43"/>
        <v>3537.9616211193597</v>
      </c>
      <c r="I448" s="153" t="s">
        <v>101</v>
      </c>
      <c r="J448" s="5">
        <v>144.39478</v>
      </c>
      <c r="K448" s="5">
        <v>143.82403</v>
      </c>
      <c r="L448" s="5">
        <v>130.50738</v>
      </c>
      <c r="M448" s="11"/>
      <c r="N448" s="11"/>
    </row>
    <row r="449" spans="1:14" ht="24">
      <c r="A449" s="6"/>
      <c r="B449" s="7">
        <v>15</v>
      </c>
      <c r="C449" s="79">
        <v>23644</v>
      </c>
      <c r="D449" s="5">
        <v>96.54</v>
      </c>
      <c r="E449" s="5">
        <v>159.892</v>
      </c>
      <c r="F449" s="53">
        <f t="shared" si="41"/>
        <v>13.8146688</v>
      </c>
      <c r="G449" s="5">
        <f t="shared" si="42"/>
        <v>82.00746</v>
      </c>
      <c r="H449" s="5">
        <f t="shared" si="43"/>
        <v>1132.9058990292478</v>
      </c>
      <c r="I449" s="7" t="s">
        <v>102</v>
      </c>
      <c r="J449" s="5">
        <v>66.46627</v>
      </c>
      <c r="K449" s="5">
        <v>97.06298</v>
      </c>
      <c r="L449" s="5">
        <v>82.49313</v>
      </c>
      <c r="M449" s="11"/>
      <c r="N449" s="11"/>
    </row>
    <row r="450" spans="1:14" ht="24">
      <c r="A450" s="6"/>
      <c r="B450" s="7">
        <v>16</v>
      </c>
      <c r="C450" s="79">
        <v>23657</v>
      </c>
      <c r="D450" s="5">
        <v>96.09</v>
      </c>
      <c r="E450" s="5">
        <v>147.876</v>
      </c>
      <c r="F450" s="53">
        <f t="shared" si="41"/>
        <v>12.776486400000001</v>
      </c>
      <c r="G450" s="5">
        <f t="shared" si="42"/>
        <v>191.64876333333333</v>
      </c>
      <c r="H450" s="5">
        <f t="shared" si="43"/>
        <v>2448.5978183051525</v>
      </c>
      <c r="I450" s="7" t="s">
        <v>103</v>
      </c>
      <c r="J450" s="5">
        <v>189.75261</v>
      </c>
      <c r="K450" s="5">
        <v>191.18676</v>
      </c>
      <c r="L450" s="5">
        <v>194.00692</v>
      </c>
      <c r="M450" s="11"/>
      <c r="N450" s="11"/>
    </row>
    <row r="451" spans="1:14" ht="24">
      <c r="A451" s="6"/>
      <c r="B451" s="7">
        <v>17</v>
      </c>
      <c r="C451" s="79">
        <v>23664</v>
      </c>
      <c r="D451" s="5">
        <v>96.42</v>
      </c>
      <c r="E451" s="5">
        <v>179.751</v>
      </c>
      <c r="F451" s="53">
        <f t="shared" si="41"/>
        <v>15.530486400000001</v>
      </c>
      <c r="G451" s="5">
        <f t="shared" si="42"/>
        <v>114.95012000000001</v>
      </c>
      <c r="H451" s="5">
        <f t="shared" si="43"/>
        <v>1785.2312753383683</v>
      </c>
      <c r="I451" s="7" t="s">
        <v>104</v>
      </c>
      <c r="J451" s="5">
        <v>107.77947</v>
      </c>
      <c r="K451" s="5">
        <v>109.63027</v>
      </c>
      <c r="L451" s="5">
        <v>127.44062</v>
      </c>
      <c r="M451" s="11"/>
      <c r="N451" s="11"/>
    </row>
    <row r="452" spans="1:14" ht="24">
      <c r="A452" s="6"/>
      <c r="B452" s="7">
        <v>18</v>
      </c>
      <c r="C452" s="79">
        <v>23675</v>
      </c>
      <c r="D452" s="5">
        <v>96.88</v>
      </c>
      <c r="E452" s="5">
        <v>604.971</v>
      </c>
      <c r="F452" s="53">
        <f t="shared" si="41"/>
        <v>52.269494400000006</v>
      </c>
      <c r="G452" s="5">
        <f t="shared" si="42"/>
        <v>1296.2231933333333</v>
      </c>
      <c r="H452" s="5">
        <f t="shared" si="43"/>
        <v>67752.93094508679</v>
      </c>
      <c r="I452" s="7" t="s">
        <v>105</v>
      </c>
      <c r="J452" s="5">
        <v>1217.58667</v>
      </c>
      <c r="K452" s="5">
        <v>1313.63475</v>
      </c>
      <c r="L452" s="5">
        <v>1357.44816</v>
      </c>
      <c r="M452" s="11"/>
      <c r="N452" s="11"/>
    </row>
    <row r="453" spans="1:14" ht="24">
      <c r="A453" s="6"/>
      <c r="B453" s="7">
        <v>19</v>
      </c>
      <c r="C453" s="79">
        <v>23685</v>
      </c>
      <c r="D453" s="5">
        <v>95.81</v>
      </c>
      <c r="E453" s="5">
        <v>125.751</v>
      </c>
      <c r="F453" s="53">
        <f t="shared" si="41"/>
        <v>10.864886400000001</v>
      </c>
      <c r="G453" s="5">
        <f t="shared" si="42"/>
        <v>3.6386033333333336</v>
      </c>
      <c r="H453" s="5">
        <f t="shared" si="43"/>
        <v>39.53301187132801</v>
      </c>
      <c r="I453" s="7" t="s">
        <v>106</v>
      </c>
      <c r="J453" s="5">
        <v>3.14268</v>
      </c>
      <c r="K453" s="5">
        <v>3.74574</v>
      </c>
      <c r="L453" s="5">
        <v>4.02739</v>
      </c>
      <c r="M453" s="11"/>
      <c r="N453" s="11"/>
    </row>
    <row r="454" spans="2:12" ht="24">
      <c r="B454" s="7">
        <v>20</v>
      </c>
      <c r="C454" s="86">
        <v>23693</v>
      </c>
      <c r="D454" s="83">
        <v>94.86</v>
      </c>
      <c r="E454" s="83">
        <v>42.599</v>
      </c>
      <c r="F454" s="53">
        <f t="shared" si="41"/>
        <v>3.6805536</v>
      </c>
      <c r="G454" s="83">
        <f t="shared" si="42"/>
        <v>4.542573333333333</v>
      </c>
      <c r="H454" s="83">
        <f t="shared" si="43"/>
        <v>16.719184635264</v>
      </c>
      <c r="I454" s="7" t="s">
        <v>107</v>
      </c>
      <c r="J454" s="83">
        <v>6.5739</v>
      </c>
      <c r="K454" s="83">
        <v>5.04686</v>
      </c>
      <c r="L454" s="83">
        <v>2.00696</v>
      </c>
    </row>
    <row r="455" spans="2:12" ht="24">
      <c r="B455" s="7">
        <v>21</v>
      </c>
      <c r="C455" s="86">
        <v>23699</v>
      </c>
      <c r="D455" s="83">
        <v>94.68</v>
      </c>
      <c r="E455" s="83">
        <v>31.361</v>
      </c>
      <c r="F455" s="53">
        <f t="shared" si="41"/>
        <v>2.7095904</v>
      </c>
      <c r="G455" s="83">
        <f t="shared" si="42"/>
        <v>3.133153333333334</v>
      </c>
      <c r="H455" s="83">
        <f t="shared" si="43"/>
        <v>8.489562193728002</v>
      </c>
      <c r="I455" s="7" t="s">
        <v>108</v>
      </c>
      <c r="J455" s="83">
        <v>4.17304</v>
      </c>
      <c r="K455" s="83">
        <v>3.3031</v>
      </c>
      <c r="L455" s="83">
        <v>1.92332</v>
      </c>
    </row>
    <row r="456" spans="2:12" ht="24">
      <c r="B456" s="7">
        <v>22</v>
      </c>
      <c r="C456" s="86">
        <v>23720</v>
      </c>
      <c r="D456" s="83">
        <v>94.19</v>
      </c>
      <c r="E456" s="83">
        <v>9.381</v>
      </c>
      <c r="F456" s="97">
        <f t="shared" si="41"/>
        <v>0.8105184000000001</v>
      </c>
      <c r="G456" s="83">
        <f t="shared" si="42"/>
        <v>36.80607666666666</v>
      </c>
      <c r="H456" s="83">
        <f t="shared" si="43"/>
        <v>29.832002370144</v>
      </c>
      <c r="I456" s="7" t="s">
        <v>109</v>
      </c>
      <c r="J456" s="83">
        <v>30.7377</v>
      </c>
      <c r="K456" s="83">
        <v>34.11552</v>
      </c>
      <c r="L456" s="83">
        <v>45.56501</v>
      </c>
    </row>
    <row r="457" spans="2:12" ht="24">
      <c r="B457" s="7">
        <v>23</v>
      </c>
      <c r="C457" s="86">
        <v>23734</v>
      </c>
      <c r="D457" s="83">
        <v>93.91</v>
      </c>
      <c r="E457" s="83">
        <v>2.921</v>
      </c>
      <c r="F457" s="97">
        <f t="shared" si="41"/>
        <v>0.2523744</v>
      </c>
      <c r="G457" s="83">
        <f t="shared" si="42"/>
        <v>28.6206</v>
      </c>
      <c r="H457" s="83">
        <f t="shared" si="43"/>
        <v>7.22310675264</v>
      </c>
      <c r="I457" s="7" t="s">
        <v>110</v>
      </c>
      <c r="J457" s="83">
        <v>32.27121</v>
      </c>
      <c r="K457" s="83">
        <v>25.6109</v>
      </c>
      <c r="L457" s="83">
        <v>27.97969</v>
      </c>
    </row>
    <row r="458" spans="2:12" ht="24">
      <c r="B458" s="7">
        <v>24</v>
      </c>
      <c r="C458" s="86">
        <v>23756</v>
      </c>
      <c r="D458" s="83">
        <v>95.16</v>
      </c>
      <c r="E458" s="83">
        <v>3.391</v>
      </c>
      <c r="F458" s="97">
        <f t="shared" si="41"/>
        <v>0.29298240000000003</v>
      </c>
      <c r="G458" s="83">
        <f t="shared" si="42"/>
        <v>6.425593333333333</v>
      </c>
      <c r="H458" s="83">
        <f t="shared" si="43"/>
        <v>1.882585756224</v>
      </c>
      <c r="I458" s="7" t="s">
        <v>118</v>
      </c>
      <c r="J458" s="83">
        <v>0.25709</v>
      </c>
      <c r="K458" s="83">
        <v>15.10618</v>
      </c>
      <c r="L458" s="83">
        <v>3.91351</v>
      </c>
    </row>
    <row r="459" spans="2:13" ht="24">
      <c r="B459" s="7">
        <v>25</v>
      </c>
      <c r="C459" s="86">
        <v>23767</v>
      </c>
      <c r="D459" s="83">
        <v>95.09</v>
      </c>
      <c r="E459" s="83">
        <v>22.403</v>
      </c>
      <c r="F459" s="97">
        <f t="shared" si="41"/>
        <v>1.9356192</v>
      </c>
      <c r="G459" s="83">
        <f t="shared" si="42"/>
        <v>3.176293333333333</v>
      </c>
      <c r="H459" s="83">
        <f t="shared" si="43"/>
        <v>6.148094360832</v>
      </c>
      <c r="I459" s="7" t="s">
        <v>164</v>
      </c>
      <c r="J459" s="83">
        <v>3.13928</v>
      </c>
      <c r="K459" s="83">
        <v>5.66235</v>
      </c>
      <c r="L459" s="83">
        <v>0.72725</v>
      </c>
      <c r="M459" s="253" t="s">
        <v>167</v>
      </c>
    </row>
    <row r="460" spans="2:12" ht="24">
      <c r="B460" s="7">
        <v>26</v>
      </c>
      <c r="C460" s="86">
        <v>23769</v>
      </c>
      <c r="D460" s="83">
        <v>94.35</v>
      </c>
      <c r="E460" s="83">
        <v>4.166</v>
      </c>
      <c r="F460" s="97">
        <f t="shared" si="41"/>
        <v>0.35994240000000005</v>
      </c>
      <c r="G460" s="83">
        <f t="shared" si="42"/>
        <v>3.63124</v>
      </c>
      <c r="H460" s="83">
        <f t="shared" si="43"/>
        <v>1.3070372405760002</v>
      </c>
      <c r="I460" s="153" t="s">
        <v>120</v>
      </c>
      <c r="J460" s="83">
        <v>10.52484</v>
      </c>
      <c r="K460" s="83">
        <v>0.36888</v>
      </c>
      <c r="L460" s="83">
        <v>0</v>
      </c>
    </row>
    <row r="461" spans="2:12" ht="24">
      <c r="B461" s="7">
        <v>27</v>
      </c>
      <c r="C461" s="86">
        <v>23776</v>
      </c>
      <c r="D461" s="83">
        <v>94.18</v>
      </c>
      <c r="E461" s="83">
        <v>2.674</v>
      </c>
      <c r="F461" s="97">
        <f t="shared" si="41"/>
        <v>0.2310336</v>
      </c>
      <c r="G461" s="83">
        <f t="shared" si="42"/>
        <v>22.988073333333336</v>
      </c>
      <c r="H461" s="83">
        <f t="shared" si="43"/>
        <v>5.3110173392640005</v>
      </c>
      <c r="I461" s="7" t="s">
        <v>121</v>
      </c>
      <c r="J461" s="83">
        <v>35.36415</v>
      </c>
      <c r="K461" s="83">
        <v>20.37006</v>
      </c>
      <c r="L461" s="83">
        <v>13.23001</v>
      </c>
    </row>
    <row r="462" spans="2:12" ht="24">
      <c r="B462" s="7">
        <v>28</v>
      </c>
      <c r="C462" s="86">
        <v>23795</v>
      </c>
      <c r="D462" s="83">
        <v>94.13</v>
      </c>
      <c r="E462" s="83">
        <v>1.273</v>
      </c>
      <c r="F462" s="97">
        <f t="shared" si="41"/>
        <v>0.1099872</v>
      </c>
      <c r="G462" s="83">
        <f t="shared" si="42"/>
        <v>17.222080000000002</v>
      </c>
      <c r="H462" s="83">
        <f t="shared" si="43"/>
        <v>1.894208357376</v>
      </c>
      <c r="I462" s="2" t="s">
        <v>77</v>
      </c>
      <c r="J462" s="83">
        <v>11.30323</v>
      </c>
      <c r="K462" s="83">
        <v>15.99833</v>
      </c>
      <c r="L462" s="83">
        <v>24.36468</v>
      </c>
    </row>
    <row r="463" spans="2:12" ht="24">
      <c r="B463" s="7">
        <v>29</v>
      </c>
      <c r="C463" s="86">
        <v>23804</v>
      </c>
      <c r="D463" s="83">
        <v>94.09</v>
      </c>
      <c r="E463" s="83">
        <v>2.688</v>
      </c>
      <c r="F463" s="97">
        <f t="shared" si="41"/>
        <v>0.23224320000000004</v>
      </c>
      <c r="G463" s="83">
        <f t="shared" si="42"/>
        <v>7.776653333333333</v>
      </c>
      <c r="H463" s="83">
        <f t="shared" si="43"/>
        <v>1.8060748554240003</v>
      </c>
      <c r="I463" s="2" t="s">
        <v>78</v>
      </c>
      <c r="J463" s="83">
        <v>9.71101</v>
      </c>
      <c r="K463" s="83">
        <v>10.43879</v>
      </c>
      <c r="L463" s="83">
        <v>3.18016</v>
      </c>
    </row>
    <row r="464" spans="2:12" s="154" customFormat="1" ht="24.75" thickBot="1">
      <c r="B464" s="155">
        <v>30</v>
      </c>
      <c r="C464" s="156">
        <v>23824</v>
      </c>
      <c r="D464" s="157">
        <v>94</v>
      </c>
      <c r="E464" s="157">
        <v>2.277</v>
      </c>
      <c r="F464" s="158">
        <f t="shared" si="41"/>
        <v>0.1967328</v>
      </c>
      <c r="G464" s="157">
        <f t="shared" si="42"/>
        <v>2.5203233333333332</v>
      </c>
      <c r="H464" s="157">
        <f t="shared" si="43"/>
        <v>0.495830266272</v>
      </c>
      <c r="I464" s="155" t="s">
        <v>79</v>
      </c>
      <c r="J464" s="157">
        <v>1.47815</v>
      </c>
      <c r="K464" s="157">
        <v>2.83511</v>
      </c>
      <c r="L464" s="157">
        <v>3.24771</v>
      </c>
    </row>
    <row r="465" spans="2:12" ht="24">
      <c r="B465" s="7">
        <v>1</v>
      </c>
      <c r="C465" s="86">
        <v>23834</v>
      </c>
      <c r="D465" s="83">
        <v>94.09</v>
      </c>
      <c r="E465" s="83">
        <v>2.571</v>
      </c>
      <c r="F465" s="97">
        <f t="shared" si="41"/>
        <v>0.22213440000000004</v>
      </c>
      <c r="G465" s="83">
        <f t="shared" si="42"/>
        <v>22.565183333333334</v>
      </c>
      <c r="H465" s="83">
        <f t="shared" si="43"/>
        <v>5.0125034606400005</v>
      </c>
      <c r="I465" s="153" t="s">
        <v>86</v>
      </c>
      <c r="J465" s="83">
        <v>33.80715</v>
      </c>
      <c r="K465" s="83">
        <v>13.67837</v>
      </c>
      <c r="L465" s="83">
        <v>20.21003</v>
      </c>
    </row>
    <row r="466" spans="2:12" ht="24">
      <c r="B466" s="7">
        <v>2</v>
      </c>
      <c r="C466" s="86">
        <v>23853</v>
      </c>
      <c r="D466" s="83">
        <v>94.2</v>
      </c>
      <c r="E466" s="83">
        <v>5.453</v>
      </c>
      <c r="F466" s="97">
        <f t="shared" si="41"/>
        <v>0.47113920000000004</v>
      </c>
      <c r="G466" s="83">
        <f t="shared" si="42"/>
        <v>29.97244333333333</v>
      </c>
      <c r="H466" s="83">
        <f t="shared" si="43"/>
        <v>14.121192974112</v>
      </c>
      <c r="I466" s="153" t="s">
        <v>87</v>
      </c>
      <c r="J466" s="83">
        <v>30.09566</v>
      </c>
      <c r="K466" s="83">
        <v>31.81047</v>
      </c>
      <c r="L466" s="83">
        <v>28.0112</v>
      </c>
    </row>
    <row r="467" spans="2:9" ht="24">
      <c r="B467" s="7">
        <v>3</v>
      </c>
      <c r="I467" s="153" t="s">
        <v>88</v>
      </c>
    </row>
    <row r="468" spans="2:9" ht="24">
      <c r="B468" s="7">
        <v>4</v>
      </c>
      <c r="I468" s="153" t="s">
        <v>91</v>
      </c>
    </row>
    <row r="469" spans="2:9" ht="24">
      <c r="B469" s="7">
        <v>5</v>
      </c>
      <c r="I469" s="153" t="s">
        <v>92</v>
      </c>
    </row>
    <row r="470" spans="2:9" ht="24">
      <c r="B470" s="7">
        <v>6</v>
      </c>
      <c r="I470" s="153" t="s">
        <v>93</v>
      </c>
    </row>
    <row r="471" spans="2:9" ht="24">
      <c r="B471" s="7">
        <v>7</v>
      </c>
      <c r="I471" s="153" t="s">
        <v>94</v>
      </c>
    </row>
    <row r="472" spans="2:9" ht="24">
      <c r="B472" s="7">
        <v>8</v>
      </c>
      <c r="I472" s="153" t="s">
        <v>95</v>
      </c>
    </row>
    <row r="473" spans="2:9" ht="24">
      <c r="B473" s="7">
        <v>9</v>
      </c>
      <c r="I473" s="153" t="s">
        <v>96</v>
      </c>
    </row>
    <row r="474" spans="2:9" ht="24">
      <c r="B474" s="7">
        <v>10</v>
      </c>
      <c r="I474" s="153" t="s">
        <v>97</v>
      </c>
    </row>
    <row r="475" spans="2:9" ht="24">
      <c r="B475" s="7">
        <v>11</v>
      </c>
      <c r="I475" s="153" t="s">
        <v>98</v>
      </c>
    </row>
    <row r="476" spans="2:9" ht="24">
      <c r="B476" s="7">
        <v>12</v>
      </c>
      <c r="I476" s="153" t="s">
        <v>99</v>
      </c>
    </row>
    <row r="477" spans="2:9" ht="24">
      <c r="B477" s="7">
        <v>13</v>
      </c>
      <c r="I477" s="153" t="s">
        <v>100</v>
      </c>
    </row>
    <row r="478" spans="2:9" ht="24">
      <c r="B478" s="7">
        <v>12</v>
      </c>
      <c r="I478" s="153" t="s">
        <v>101</v>
      </c>
    </row>
    <row r="479" spans="2:9" ht="24">
      <c r="B479" s="7">
        <v>15</v>
      </c>
      <c r="I479" s="7" t="s">
        <v>102</v>
      </c>
    </row>
    <row r="480" spans="2:9" ht="24">
      <c r="B480" s="7">
        <v>16</v>
      </c>
      <c r="I480" s="7" t="s">
        <v>103</v>
      </c>
    </row>
    <row r="481" spans="2:9" ht="24">
      <c r="B481" s="7">
        <v>17</v>
      </c>
      <c r="I481" s="7" t="s">
        <v>104</v>
      </c>
    </row>
    <row r="482" spans="2:9" ht="24">
      <c r="B482" s="7">
        <v>18</v>
      </c>
      <c r="I482" s="7" t="s">
        <v>105</v>
      </c>
    </row>
    <row r="483" spans="2:9" ht="24">
      <c r="B483" s="7">
        <v>19</v>
      </c>
      <c r="I483" s="7" t="s">
        <v>106</v>
      </c>
    </row>
    <row r="484" spans="2:9" ht="24">
      <c r="B484" s="7">
        <v>20</v>
      </c>
      <c r="I484" s="7" t="s">
        <v>107</v>
      </c>
    </row>
    <row r="485" spans="2:9" ht="24">
      <c r="B485" s="7">
        <v>21</v>
      </c>
      <c r="I485" s="7" t="s">
        <v>108</v>
      </c>
    </row>
    <row r="486" spans="2:9" ht="24">
      <c r="B486" s="7">
        <v>22</v>
      </c>
      <c r="I486" s="7" t="s">
        <v>109</v>
      </c>
    </row>
    <row r="487" spans="2:9" ht="24">
      <c r="B487" s="7">
        <v>23</v>
      </c>
      <c r="I487" s="7" t="s">
        <v>110</v>
      </c>
    </row>
    <row r="488" spans="2:9" ht="24">
      <c r="B488" s="7">
        <v>24</v>
      </c>
      <c r="I488" s="7" t="s">
        <v>118</v>
      </c>
    </row>
    <row r="489" spans="2:9" ht="24">
      <c r="B489" s="7">
        <v>25</v>
      </c>
      <c r="I489" s="7" t="s">
        <v>164</v>
      </c>
    </row>
    <row r="490" spans="2:9" ht="24">
      <c r="B490" s="7">
        <v>26</v>
      </c>
      <c r="I490" s="153" t="s">
        <v>120</v>
      </c>
    </row>
    <row r="491" spans="2:9" ht="24">
      <c r="B491" s="7">
        <v>27</v>
      </c>
      <c r="I491" s="7" t="s">
        <v>121</v>
      </c>
    </row>
    <row r="492" spans="2:9" ht="24">
      <c r="B492" s="7">
        <v>28</v>
      </c>
      <c r="I492" s="2" t="s">
        <v>77</v>
      </c>
    </row>
    <row r="493" spans="2:9" ht="24">
      <c r="B493" s="7">
        <v>29</v>
      </c>
      <c r="I493" s="2" t="s">
        <v>78</v>
      </c>
    </row>
    <row r="494" spans="2:9" ht="24.75" thickBot="1">
      <c r="B494" s="155">
        <v>30</v>
      </c>
      <c r="I494" s="155" t="s">
        <v>79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3">
      <pane xSplit="14670" topLeftCell="P1" activePane="topLeft" state="split"/>
      <selection pane="topLeft" activeCell="A3" sqref="A3:C3"/>
      <selection pane="topRight" activeCell="P14" sqref="P14"/>
    </sheetView>
  </sheetViews>
  <sheetFormatPr defaultColWidth="9.140625" defaultRowHeight="21.75"/>
  <cols>
    <col min="1" max="1" width="9.57421875" style="36" customWidth="1"/>
    <col min="2" max="2" width="10.8515625" style="36" bestFit="1" customWidth="1"/>
    <col min="3" max="3" width="8.57421875" style="36" bestFit="1" customWidth="1"/>
    <col min="4" max="4" width="11.00390625" style="36" bestFit="1" customWidth="1"/>
    <col min="5" max="5" width="11.7109375" style="36" bestFit="1" customWidth="1"/>
    <col min="6" max="6" width="10.421875" style="36" bestFit="1" customWidth="1"/>
    <col min="7" max="7" width="10.7109375" style="36" bestFit="1" customWidth="1"/>
    <col min="8" max="8" width="3.140625" style="36" customWidth="1"/>
    <col min="9" max="9" width="9.00390625" style="36" bestFit="1" customWidth="1"/>
    <col min="10" max="12" width="8.57421875" style="36" bestFit="1" customWidth="1"/>
    <col min="13" max="16384" width="9.140625" style="36" customWidth="1"/>
  </cols>
  <sheetData>
    <row r="1" spans="1:12" s="12" customFormat="1" ht="21" customHeight="1">
      <c r="A1" s="290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2"/>
    </row>
    <row r="2" spans="1:12" s="12" customFormat="1" ht="21" customHeight="1">
      <c r="A2" s="290" t="s">
        <v>168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2"/>
    </row>
    <row r="3" spans="1:12" s="12" customFormat="1" ht="21" customHeight="1">
      <c r="A3" s="293" t="s">
        <v>160</v>
      </c>
      <c r="B3" s="293"/>
      <c r="C3" s="293"/>
      <c r="D3" s="294" t="s">
        <v>155</v>
      </c>
      <c r="E3" s="294"/>
      <c r="F3" s="294"/>
      <c r="G3" s="280" t="s">
        <v>27</v>
      </c>
      <c r="H3" s="280"/>
      <c r="I3" s="280"/>
      <c r="J3" s="281" t="s">
        <v>158</v>
      </c>
      <c r="K3" s="281"/>
      <c r="L3" s="281"/>
    </row>
    <row r="4" spans="1:12" s="12" customFormat="1" ht="21" customHeight="1">
      <c r="A4" s="287" t="s">
        <v>28</v>
      </c>
      <c r="B4" s="287"/>
      <c r="C4" s="287"/>
      <c r="D4" s="288" t="s">
        <v>29</v>
      </c>
      <c r="E4" s="289"/>
      <c r="F4" s="289"/>
      <c r="G4" s="280" t="s">
        <v>156</v>
      </c>
      <c r="H4" s="280"/>
      <c r="I4" s="280"/>
      <c r="J4" s="281" t="s">
        <v>30</v>
      </c>
      <c r="K4" s="281"/>
      <c r="L4" s="281"/>
    </row>
    <row r="5" spans="1:12" s="12" customFormat="1" ht="45" customHeight="1">
      <c r="A5" s="284" t="s">
        <v>5</v>
      </c>
      <c r="B5" s="13" t="s">
        <v>6</v>
      </c>
      <c r="C5" s="285" t="s">
        <v>7</v>
      </c>
      <c r="D5" s="285"/>
      <c r="E5" s="14" t="s">
        <v>8</v>
      </c>
      <c r="F5" s="15" t="s">
        <v>9</v>
      </c>
      <c r="G5" s="282" t="s">
        <v>31</v>
      </c>
      <c r="H5" s="286" t="s">
        <v>32</v>
      </c>
      <c r="I5" s="277" t="s">
        <v>33</v>
      </c>
      <c r="J5" s="279" t="s">
        <v>34</v>
      </c>
      <c r="K5" s="279"/>
      <c r="L5" s="279"/>
    </row>
    <row r="6" spans="1:12" s="12" customFormat="1" ht="42" customHeight="1">
      <c r="A6" s="284"/>
      <c r="B6" s="16" t="s">
        <v>35</v>
      </c>
      <c r="C6" s="17" t="s">
        <v>12</v>
      </c>
      <c r="D6" s="18" t="s">
        <v>13</v>
      </c>
      <c r="E6" s="19" t="s">
        <v>14</v>
      </c>
      <c r="F6" s="20" t="s">
        <v>15</v>
      </c>
      <c r="G6" s="283"/>
      <c r="H6" s="286"/>
      <c r="I6" s="278"/>
      <c r="J6" s="21" t="s">
        <v>36</v>
      </c>
      <c r="K6" s="22" t="s">
        <v>37</v>
      </c>
      <c r="L6" s="23"/>
    </row>
    <row r="7" spans="1:12" s="12" customFormat="1" ht="19.5" customHeight="1">
      <c r="A7" s="230" t="s">
        <v>16</v>
      </c>
      <c r="B7" s="25" t="s">
        <v>17</v>
      </c>
      <c r="C7" s="26" t="s">
        <v>18</v>
      </c>
      <c r="D7" s="27" t="s">
        <v>19</v>
      </c>
      <c r="E7" s="28" t="s">
        <v>38</v>
      </c>
      <c r="F7" s="29" t="s">
        <v>39</v>
      </c>
      <c r="G7" s="24" t="s">
        <v>22</v>
      </c>
      <c r="H7" s="24" t="s">
        <v>40</v>
      </c>
      <c r="I7" s="251" t="s">
        <v>16</v>
      </c>
      <c r="J7" s="30" t="s">
        <v>41</v>
      </c>
      <c r="K7" s="31" t="s">
        <v>42</v>
      </c>
      <c r="L7" s="32" t="s">
        <v>43</v>
      </c>
    </row>
    <row r="8" spans="1:12" s="33" customFormat="1" ht="16.5" customHeight="1">
      <c r="A8" s="256">
        <v>23505</v>
      </c>
      <c r="B8" s="257">
        <v>94.56</v>
      </c>
      <c r="C8" s="257">
        <v>23.532</v>
      </c>
      <c r="D8" s="255">
        <v>2.0331648</v>
      </c>
      <c r="E8" s="255">
        <v>57.86693666666667</v>
      </c>
      <c r="F8" s="255">
        <v>117.65301871449601</v>
      </c>
      <c r="G8" s="258" t="s">
        <v>86</v>
      </c>
      <c r="H8" s="254">
        <v>1</v>
      </c>
      <c r="I8" s="259">
        <v>23505</v>
      </c>
      <c r="J8" s="257">
        <v>70.74724</v>
      </c>
      <c r="K8" s="257">
        <v>54.77503</v>
      </c>
      <c r="L8" s="257">
        <v>48.07854</v>
      </c>
    </row>
    <row r="9" spans="1:12" s="33" customFormat="1" ht="16.5" customHeight="1">
      <c r="A9" s="256">
        <v>23517</v>
      </c>
      <c r="B9" s="257">
        <v>94.16</v>
      </c>
      <c r="C9" s="257">
        <v>7.731</v>
      </c>
      <c r="D9" s="257">
        <v>0.6679584000000001</v>
      </c>
      <c r="E9" s="255">
        <v>63.02120666666667</v>
      </c>
      <c r="F9" s="255">
        <v>42.09554437113601</v>
      </c>
      <c r="G9" s="260" t="s">
        <v>87</v>
      </c>
      <c r="H9" s="254">
        <f aca="true" t="shared" si="0" ref="H9:H37">+H8+1</f>
        <v>2</v>
      </c>
      <c r="I9" s="259">
        <v>23517</v>
      </c>
      <c r="J9" s="257">
        <v>59.09322</v>
      </c>
      <c r="K9" s="257">
        <v>63.53601</v>
      </c>
      <c r="L9" s="257">
        <v>66.43439</v>
      </c>
    </row>
    <row r="10" spans="1:13" s="33" customFormat="1" ht="16.5" customHeight="1">
      <c r="A10" s="256">
        <v>23535</v>
      </c>
      <c r="B10" s="257">
        <v>94.43</v>
      </c>
      <c r="C10" s="257">
        <v>18.515</v>
      </c>
      <c r="D10" s="257">
        <v>1.5996960000000002</v>
      </c>
      <c r="E10" s="255">
        <v>102.22192666666666</v>
      </c>
      <c r="F10" s="255">
        <v>163.52400720096003</v>
      </c>
      <c r="G10" s="260" t="s">
        <v>88</v>
      </c>
      <c r="H10" s="254">
        <f t="shared" si="0"/>
        <v>3</v>
      </c>
      <c r="I10" s="259">
        <v>23535</v>
      </c>
      <c r="J10" s="257">
        <v>98.45157</v>
      </c>
      <c r="K10" s="257">
        <v>91.74926</v>
      </c>
      <c r="L10" s="257">
        <v>116.46495</v>
      </c>
      <c r="M10" s="34"/>
    </row>
    <row r="11" spans="1:13" s="33" customFormat="1" ht="16.5" customHeight="1">
      <c r="A11" s="256">
        <v>23546</v>
      </c>
      <c r="B11" s="257">
        <v>96.08</v>
      </c>
      <c r="C11" s="257">
        <v>148.546</v>
      </c>
      <c r="D11" s="257">
        <v>12.8343744</v>
      </c>
      <c r="E11" s="255">
        <v>544.1568833333332</v>
      </c>
      <c r="F11" s="255">
        <v>6983.913173037118</v>
      </c>
      <c r="G11" s="260" t="s">
        <v>91</v>
      </c>
      <c r="H11" s="254">
        <f t="shared" si="0"/>
        <v>4</v>
      </c>
      <c r="I11" s="259">
        <v>23546</v>
      </c>
      <c r="J11" s="257">
        <v>538.09041</v>
      </c>
      <c r="K11" s="257">
        <v>552.20071</v>
      </c>
      <c r="L11" s="257">
        <v>542.17953</v>
      </c>
      <c r="M11" s="34"/>
    </row>
    <row r="12" spans="1:13" s="33" customFormat="1" ht="16.5" customHeight="1">
      <c r="A12" s="256">
        <v>23556</v>
      </c>
      <c r="B12" s="257">
        <v>94.16</v>
      </c>
      <c r="C12" s="257">
        <v>8.187</v>
      </c>
      <c r="D12" s="257">
        <v>0.7073568</v>
      </c>
      <c r="E12" s="255">
        <v>70.22110333333333</v>
      </c>
      <c r="F12" s="255">
        <v>49.671374946336</v>
      </c>
      <c r="G12" s="260" t="s">
        <v>92</v>
      </c>
      <c r="H12" s="254">
        <f t="shared" si="0"/>
        <v>5</v>
      </c>
      <c r="I12" s="259">
        <v>23556</v>
      </c>
      <c r="J12" s="257">
        <v>73.54443</v>
      </c>
      <c r="K12" s="257">
        <v>75.428</v>
      </c>
      <c r="L12" s="257">
        <v>61.69088</v>
      </c>
      <c r="M12" s="34"/>
    </row>
    <row r="13" spans="1:13" s="33" customFormat="1" ht="16.5" customHeight="1">
      <c r="A13" s="256">
        <v>23569</v>
      </c>
      <c r="B13" s="257">
        <v>95.12</v>
      </c>
      <c r="C13" s="257">
        <v>62.621</v>
      </c>
      <c r="D13" s="257">
        <v>5.410454400000001</v>
      </c>
      <c r="E13" s="255">
        <v>112.66328666666665</v>
      </c>
      <c r="F13" s="255">
        <v>609.559575064128</v>
      </c>
      <c r="G13" s="260" t="s">
        <v>93</v>
      </c>
      <c r="H13" s="254">
        <f t="shared" si="0"/>
        <v>6</v>
      </c>
      <c r="I13" s="259">
        <v>23569</v>
      </c>
      <c r="J13" s="257">
        <v>110.27686</v>
      </c>
      <c r="K13" s="257">
        <v>102.32444</v>
      </c>
      <c r="L13" s="257">
        <v>125.38856</v>
      </c>
      <c r="M13" s="34"/>
    </row>
    <row r="14" spans="1:13" s="33" customFormat="1" ht="16.5" customHeight="1">
      <c r="A14" s="256">
        <v>23571</v>
      </c>
      <c r="B14" s="257">
        <v>95.23</v>
      </c>
      <c r="C14" s="257">
        <v>71.407</v>
      </c>
      <c r="D14" s="257">
        <v>6.1695648</v>
      </c>
      <c r="E14" s="255">
        <v>156.0923733333333</v>
      </c>
      <c r="F14" s="255">
        <v>963.0220120657918</v>
      </c>
      <c r="G14" s="260" t="s">
        <v>94</v>
      </c>
      <c r="H14" s="254">
        <f t="shared" si="0"/>
        <v>7</v>
      </c>
      <c r="I14" s="259">
        <v>23571</v>
      </c>
      <c r="J14" s="257">
        <v>170.90968</v>
      </c>
      <c r="K14" s="257">
        <v>153.1537</v>
      </c>
      <c r="L14" s="257">
        <v>144.21374</v>
      </c>
      <c r="M14" s="34"/>
    </row>
    <row r="15" spans="1:13" s="33" customFormat="1" ht="16.5" customHeight="1">
      <c r="A15" s="256">
        <v>23584</v>
      </c>
      <c r="B15" s="257">
        <v>94.95</v>
      </c>
      <c r="C15" s="257">
        <v>47.471</v>
      </c>
      <c r="D15" s="255">
        <v>4.1014944</v>
      </c>
      <c r="E15" s="255">
        <v>80.74685333333333</v>
      </c>
      <c r="F15" s="255">
        <v>331.182766764288</v>
      </c>
      <c r="G15" s="260" t="s">
        <v>95</v>
      </c>
      <c r="H15" s="254">
        <f t="shared" si="0"/>
        <v>8</v>
      </c>
      <c r="I15" s="259">
        <v>23584</v>
      </c>
      <c r="J15" s="257">
        <v>73.33994</v>
      </c>
      <c r="K15" s="257">
        <v>94.7852</v>
      </c>
      <c r="L15" s="257">
        <v>74.11542</v>
      </c>
      <c r="M15" s="34"/>
    </row>
    <row r="16" spans="1:13" s="33" customFormat="1" ht="16.5" customHeight="1">
      <c r="A16" s="256">
        <v>23605</v>
      </c>
      <c r="B16" s="257">
        <v>95.98</v>
      </c>
      <c r="C16" s="257">
        <v>139.267</v>
      </c>
      <c r="D16" s="255">
        <v>12.0326688</v>
      </c>
      <c r="E16" s="255">
        <v>196.26067333333336</v>
      </c>
      <c r="F16" s="255">
        <v>2361.539680684992</v>
      </c>
      <c r="G16" s="260" t="s">
        <v>96</v>
      </c>
      <c r="H16" s="254">
        <f t="shared" si="0"/>
        <v>9</v>
      </c>
      <c r="I16" s="259">
        <v>23605</v>
      </c>
      <c r="J16" s="257">
        <v>208.4507</v>
      </c>
      <c r="K16" s="257">
        <v>197.62565</v>
      </c>
      <c r="L16" s="257">
        <v>182.70567</v>
      </c>
      <c r="M16" s="34"/>
    </row>
    <row r="17" spans="1:13" s="33" customFormat="1" ht="16.5" customHeight="1">
      <c r="A17" s="256">
        <v>23605</v>
      </c>
      <c r="B17" s="257">
        <v>96.08</v>
      </c>
      <c r="C17" s="257">
        <v>147.235</v>
      </c>
      <c r="D17" s="255">
        <v>12.721104000000002</v>
      </c>
      <c r="E17" s="255">
        <v>202.4686366666667</v>
      </c>
      <c r="F17" s="255">
        <v>2575.6245837748806</v>
      </c>
      <c r="G17" s="260" t="s">
        <v>97</v>
      </c>
      <c r="H17" s="254">
        <f t="shared" si="0"/>
        <v>10</v>
      </c>
      <c r="I17" s="259">
        <v>23605</v>
      </c>
      <c r="J17" s="257">
        <v>204.05721</v>
      </c>
      <c r="K17" s="257">
        <v>188.47038</v>
      </c>
      <c r="L17" s="257">
        <v>214.87832</v>
      </c>
      <c r="M17" s="34"/>
    </row>
    <row r="18" spans="1:13" s="33" customFormat="1" ht="16.5" customHeight="1">
      <c r="A18" s="256">
        <v>23606</v>
      </c>
      <c r="B18" s="257">
        <v>97</v>
      </c>
      <c r="C18" s="257">
        <v>213.373</v>
      </c>
      <c r="D18" s="255">
        <v>18.4354272</v>
      </c>
      <c r="E18" s="255">
        <v>302.25380333333334</v>
      </c>
      <c r="F18" s="255">
        <v>5572.177987274784</v>
      </c>
      <c r="G18" s="260" t="s">
        <v>98</v>
      </c>
      <c r="H18" s="254">
        <f t="shared" si="0"/>
        <v>11</v>
      </c>
      <c r="I18" s="259">
        <v>23606</v>
      </c>
      <c r="J18" s="257">
        <v>320.13251</v>
      </c>
      <c r="K18" s="257">
        <v>317.99037</v>
      </c>
      <c r="L18" s="257">
        <v>268.63853</v>
      </c>
      <c r="M18" s="34"/>
    </row>
    <row r="19" spans="1:13" s="33" customFormat="1" ht="16.5" customHeight="1">
      <c r="A19" s="256">
        <v>23616</v>
      </c>
      <c r="B19" s="257">
        <v>96.17</v>
      </c>
      <c r="C19" s="257">
        <v>150.159</v>
      </c>
      <c r="D19" s="255">
        <v>12.9737376</v>
      </c>
      <c r="E19" s="255">
        <v>180.12848333333332</v>
      </c>
      <c r="F19" s="255">
        <v>2336.9396770526396</v>
      </c>
      <c r="G19" s="260" t="s">
        <v>99</v>
      </c>
      <c r="H19" s="254">
        <f t="shared" si="0"/>
        <v>12</v>
      </c>
      <c r="I19" s="259">
        <v>23616</v>
      </c>
      <c r="J19" s="257">
        <v>162.49424</v>
      </c>
      <c r="K19" s="257">
        <v>178.84615</v>
      </c>
      <c r="L19" s="257">
        <v>199.04506</v>
      </c>
      <c r="M19" s="34"/>
    </row>
    <row r="20" spans="1:13" s="33" customFormat="1" ht="16.5" customHeight="1">
      <c r="A20" s="256">
        <v>23629</v>
      </c>
      <c r="B20" s="257">
        <v>98.9</v>
      </c>
      <c r="C20" s="257">
        <v>408.327</v>
      </c>
      <c r="D20" s="255">
        <v>35.2794528</v>
      </c>
      <c r="E20" s="255">
        <v>306.41737666666666</v>
      </c>
      <c r="F20" s="255">
        <v>10810.237377211488</v>
      </c>
      <c r="G20" s="260" t="s">
        <v>100</v>
      </c>
      <c r="H20" s="254">
        <f t="shared" si="0"/>
        <v>13</v>
      </c>
      <c r="I20" s="259">
        <v>23629</v>
      </c>
      <c r="J20" s="257">
        <v>297.96255</v>
      </c>
      <c r="K20" s="257">
        <v>298.82223</v>
      </c>
      <c r="L20" s="257">
        <v>322.46735</v>
      </c>
      <c r="M20" s="34"/>
    </row>
    <row r="21" spans="1:13" s="33" customFormat="1" ht="16.5" customHeight="1">
      <c r="A21" s="256">
        <v>23631</v>
      </c>
      <c r="B21" s="257">
        <v>97.88</v>
      </c>
      <c r="C21" s="257">
        <v>293.38</v>
      </c>
      <c r="D21" s="255">
        <v>25.348032</v>
      </c>
      <c r="E21" s="255">
        <v>139.57539666666665</v>
      </c>
      <c r="F21" s="255">
        <v>3537.9616211193597</v>
      </c>
      <c r="G21" s="260" t="s">
        <v>101</v>
      </c>
      <c r="H21" s="254">
        <f t="shared" si="0"/>
        <v>14</v>
      </c>
      <c r="I21" s="259">
        <v>23631</v>
      </c>
      <c r="J21" s="257">
        <v>144.39478</v>
      </c>
      <c r="K21" s="257">
        <v>143.82403</v>
      </c>
      <c r="L21" s="257">
        <v>130.50738</v>
      </c>
      <c r="M21" s="34"/>
    </row>
    <row r="22" spans="1:12" s="33" customFormat="1" ht="16.5" customHeight="1">
      <c r="A22" s="256">
        <v>23644</v>
      </c>
      <c r="B22" s="257">
        <v>96.54</v>
      </c>
      <c r="C22" s="257">
        <v>159.892</v>
      </c>
      <c r="D22" s="255">
        <v>13.8146688</v>
      </c>
      <c r="E22" s="255">
        <v>82.00746</v>
      </c>
      <c r="F22" s="255">
        <v>1132.9058990292478</v>
      </c>
      <c r="G22" s="260" t="s">
        <v>102</v>
      </c>
      <c r="H22" s="254">
        <f t="shared" si="0"/>
        <v>15</v>
      </c>
      <c r="I22" s="259">
        <v>23644</v>
      </c>
      <c r="J22" s="257">
        <v>66.46627</v>
      </c>
      <c r="K22" s="257">
        <v>97.06298</v>
      </c>
      <c r="L22" s="257">
        <v>82.49313</v>
      </c>
    </row>
    <row r="23" spans="1:12" s="33" customFormat="1" ht="16.5" customHeight="1">
      <c r="A23" s="256">
        <v>23657</v>
      </c>
      <c r="B23" s="257">
        <v>96.09</v>
      </c>
      <c r="C23" s="257">
        <v>147.876</v>
      </c>
      <c r="D23" s="255">
        <v>12.776486400000001</v>
      </c>
      <c r="E23" s="255">
        <v>191.64876333333333</v>
      </c>
      <c r="F23" s="255">
        <v>2448.5978183051525</v>
      </c>
      <c r="G23" s="260" t="s">
        <v>103</v>
      </c>
      <c r="H23" s="254">
        <f t="shared" si="0"/>
        <v>16</v>
      </c>
      <c r="I23" s="259">
        <v>23657</v>
      </c>
      <c r="J23" s="257">
        <v>189.75261</v>
      </c>
      <c r="K23" s="257">
        <v>191.18676</v>
      </c>
      <c r="L23" s="257">
        <v>194.00692</v>
      </c>
    </row>
    <row r="24" spans="1:12" s="33" customFormat="1" ht="16.5" customHeight="1">
      <c r="A24" s="256">
        <v>23664</v>
      </c>
      <c r="B24" s="257">
        <v>96.42</v>
      </c>
      <c r="C24" s="257">
        <v>179.751</v>
      </c>
      <c r="D24" s="255">
        <v>15.530486400000001</v>
      </c>
      <c r="E24" s="255">
        <v>114.95012000000001</v>
      </c>
      <c r="F24" s="255">
        <v>1785.2312753383683</v>
      </c>
      <c r="G24" s="260" t="s">
        <v>104</v>
      </c>
      <c r="H24" s="254">
        <f t="shared" si="0"/>
        <v>17</v>
      </c>
      <c r="I24" s="259">
        <v>23664</v>
      </c>
      <c r="J24" s="257">
        <v>107.77947</v>
      </c>
      <c r="K24" s="257">
        <v>109.63027</v>
      </c>
      <c r="L24" s="257">
        <v>127.44062</v>
      </c>
    </row>
    <row r="25" spans="1:12" s="33" customFormat="1" ht="16.5" customHeight="1">
      <c r="A25" s="256">
        <v>23675</v>
      </c>
      <c r="B25" s="257">
        <v>96.88</v>
      </c>
      <c r="C25" s="257">
        <v>604.971</v>
      </c>
      <c r="D25" s="255">
        <v>52.269494400000006</v>
      </c>
      <c r="E25" s="255">
        <v>1296.2231933333333</v>
      </c>
      <c r="F25" s="255">
        <v>67752.93094508679</v>
      </c>
      <c r="G25" s="260" t="s">
        <v>105</v>
      </c>
      <c r="H25" s="254">
        <f t="shared" si="0"/>
        <v>18</v>
      </c>
      <c r="I25" s="259">
        <v>23675</v>
      </c>
      <c r="J25" s="257">
        <v>1217.58667</v>
      </c>
      <c r="K25" s="257">
        <v>1313.63475</v>
      </c>
      <c r="L25" s="257">
        <v>1357.44816</v>
      </c>
    </row>
    <row r="26" spans="1:12" s="33" customFormat="1" ht="16.5" customHeight="1">
      <c r="A26" s="256">
        <v>23685</v>
      </c>
      <c r="B26" s="257">
        <v>95.81</v>
      </c>
      <c r="C26" s="257">
        <v>125.751</v>
      </c>
      <c r="D26" s="255">
        <v>10.864886400000001</v>
      </c>
      <c r="E26" s="255">
        <v>3.6386033333333336</v>
      </c>
      <c r="F26" s="255">
        <v>39.53301187132801</v>
      </c>
      <c r="G26" s="260" t="s">
        <v>106</v>
      </c>
      <c r="H26" s="254">
        <f t="shared" si="0"/>
        <v>19</v>
      </c>
      <c r="I26" s="259">
        <v>23685</v>
      </c>
      <c r="J26" s="257">
        <v>3.14268</v>
      </c>
      <c r="K26" s="257">
        <v>3.74574</v>
      </c>
      <c r="L26" s="257">
        <v>4.02739</v>
      </c>
    </row>
    <row r="27" spans="1:12" s="33" customFormat="1" ht="16.5" customHeight="1">
      <c r="A27" s="256">
        <v>23693</v>
      </c>
      <c r="B27" s="257">
        <v>94.86</v>
      </c>
      <c r="C27" s="257">
        <v>42.599</v>
      </c>
      <c r="D27" s="255">
        <v>3.6805536</v>
      </c>
      <c r="E27" s="255">
        <v>4.542573333333333</v>
      </c>
      <c r="F27" s="255">
        <v>16.719184635264</v>
      </c>
      <c r="G27" s="260" t="s">
        <v>107</v>
      </c>
      <c r="H27" s="254">
        <f t="shared" si="0"/>
        <v>20</v>
      </c>
      <c r="I27" s="259">
        <v>23693</v>
      </c>
      <c r="J27" s="257">
        <v>6.5739</v>
      </c>
      <c r="K27" s="257">
        <v>5.04686</v>
      </c>
      <c r="L27" s="257">
        <v>2.00696</v>
      </c>
    </row>
    <row r="28" spans="1:12" s="33" customFormat="1" ht="16.5" customHeight="1">
      <c r="A28" s="256">
        <v>23699</v>
      </c>
      <c r="B28" s="257">
        <v>94.68</v>
      </c>
      <c r="C28" s="257">
        <v>31.361</v>
      </c>
      <c r="D28" s="255">
        <v>2.7095904</v>
      </c>
      <c r="E28" s="255">
        <v>3.133153333333334</v>
      </c>
      <c r="F28" s="255">
        <v>8.489562193728002</v>
      </c>
      <c r="G28" s="260" t="s">
        <v>108</v>
      </c>
      <c r="H28" s="254">
        <f t="shared" si="0"/>
        <v>21</v>
      </c>
      <c r="I28" s="259">
        <v>23699</v>
      </c>
      <c r="J28" s="257">
        <v>4.17304</v>
      </c>
      <c r="K28" s="257">
        <v>3.3031</v>
      </c>
      <c r="L28" s="257">
        <v>1.92332</v>
      </c>
    </row>
    <row r="29" spans="1:12" s="33" customFormat="1" ht="16.5" customHeight="1">
      <c r="A29" s="256">
        <v>23720</v>
      </c>
      <c r="B29" s="257">
        <v>94.19</v>
      </c>
      <c r="C29" s="257">
        <v>9.381</v>
      </c>
      <c r="D29" s="255">
        <v>0.8105184000000001</v>
      </c>
      <c r="E29" s="255">
        <v>36.80607666666666</v>
      </c>
      <c r="F29" s="255">
        <v>29.832002370144</v>
      </c>
      <c r="G29" s="260" t="s">
        <v>109</v>
      </c>
      <c r="H29" s="254">
        <f t="shared" si="0"/>
        <v>22</v>
      </c>
      <c r="I29" s="259">
        <v>23720</v>
      </c>
      <c r="J29" s="257">
        <v>30.7377</v>
      </c>
      <c r="K29" s="257">
        <v>34.11552</v>
      </c>
      <c r="L29" s="257">
        <v>45.56501</v>
      </c>
    </row>
    <row r="30" spans="1:12" s="33" customFormat="1" ht="16.5" customHeight="1">
      <c r="A30" s="256">
        <v>23734</v>
      </c>
      <c r="B30" s="257">
        <v>93.91</v>
      </c>
      <c r="C30" s="257">
        <v>2.921</v>
      </c>
      <c r="D30" s="255">
        <v>0.2523744</v>
      </c>
      <c r="E30" s="255">
        <v>28.6206</v>
      </c>
      <c r="F30" s="255">
        <v>7.22310675264</v>
      </c>
      <c r="G30" s="260" t="s">
        <v>110</v>
      </c>
      <c r="H30" s="254">
        <f t="shared" si="0"/>
        <v>23</v>
      </c>
      <c r="I30" s="259">
        <v>23734</v>
      </c>
      <c r="J30" s="257">
        <v>32.27121</v>
      </c>
      <c r="K30" s="257">
        <v>25.6109</v>
      </c>
      <c r="L30" s="257">
        <v>27.97969</v>
      </c>
    </row>
    <row r="31" spans="1:12" s="33" customFormat="1" ht="16.5" customHeight="1">
      <c r="A31" s="256">
        <v>23756</v>
      </c>
      <c r="B31" s="257">
        <v>95.16</v>
      </c>
      <c r="C31" s="257">
        <v>3.391</v>
      </c>
      <c r="D31" s="255">
        <v>0.29298240000000003</v>
      </c>
      <c r="E31" s="255">
        <v>6.425593333333333</v>
      </c>
      <c r="F31" s="255">
        <v>1.882585756224</v>
      </c>
      <c r="G31" s="260" t="s">
        <v>118</v>
      </c>
      <c r="H31" s="254">
        <f t="shared" si="0"/>
        <v>24</v>
      </c>
      <c r="I31" s="259">
        <v>23756</v>
      </c>
      <c r="J31" s="257">
        <v>0.25709</v>
      </c>
      <c r="K31" s="257">
        <v>15.10618</v>
      </c>
      <c r="L31" s="257">
        <v>3.91351</v>
      </c>
    </row>
    <row r="32" spans="1:12" s="33" customFormat="1" ht="16.5" customHeight="1">
      <c r="A32" s="256">
        <v>23767</v>
      </c>
      <c r="B32" s="257">
        <v>95.09</v>
      </c>
      <c r="C32" s="257">
        <v>22.403</v>
      </c>
      <c r="D32" s="255">
        <v>1.9356192</v>
      </c>
      <c r="E32" s="255">
        <v>3.176293333333333</v>
      </c>
      <c r="F32" s="255">
        <v>6.148094360832</v>
      </c>
      <c r="G32" s="260" t="s">
        <v>164</v>
      </c>
      <c r="H32" s="254">
        <f t="shared" si="0"/>
        <v>25</v>
      </c>
      <c r="I32" s="259">
        <v>23767</v>
      </c>
      <c r="J32" s="257">
        <v>3.13928</v>
      </c>
      <c r="K32" s="257">
        <v>5.66235</v>
      </c>
      <c r="L32" s="257">
        <v>0.72725</v>
      </c>
    </row>
    <row r="33" spans="1:12" s="33" customFormat="1" ht="16.5" customHeight="1">
      <c r="A33" s="256">
        <v>23769</v>
      </c>
      <c r="B33" s="257">
        <v>94.35</v>
      </c>
      <c r="C33" s="257">
        <v>4.166</v>
      </c>
      <c r="D33" s="255">
        <v>0.35994240000000005</v>
      </c>
      <c r="E33" s="255">
        <v>3.63124</v>
      </c>
      <c r="F33" s="255">
        <v>1.3070372405760002</v>
      </c>
      <c r="G33" s="260" t="s">
        <v>120</v>
      </c>
      <c r="H33" s="254">
        <f t="shared" si="0"/>
        <v>26</v>
      </c>
      <c r="I33" s="259">
        <v>23769</v>
      </c>
      <c r="J33" s="257">
        <v>10.52484</v>
      </c>
      <c r="K33" s="257">
        <v>0.36888</v>
      </c>
      <c r="L33" s="257">
        <v>0</v>
      </c>
    </row>
    <row r="34" spans="1:12" s="33" customFormat="1" ht="16.5" customHeight="1">
      <c r="A34" s="256">
        <v>23776</v>
      </c>
      <c r="B34" s="257">
        <v>94.18</v>
      </c>
      <c r="C34" s="257">
        <v>2.674</v>
      </c>
      <c r="D34" s="255">
        <v>0.2310336</v>
      </c>
      <c r="E34" s="255">
        <v>22.988073333333336</v>
      </c>
      <c r="F34" s="255">
        <v>5.3110173392640005</v>
      </c>
      <c r="G34" s="260" t="s">
        <v>121</v>
      </c>
      <c r="H34" s="254">
        <f t="shared" si="0"/>
        <v>27</v>
      </c>
      <c r="I34" s="259">
        <v>23776</v>
      </c>
      <c r="J34" s="257">
        <v>35.36415</v>
      </c>
      <c r="K34" s="257">
        <v>20.37006</v>
      </c>
      <c r="L34" s="257">
        <v>13.23001</v>
      </c>
    </row>
    <row r="35" spans="1:12" s="33" customFormat="1" ht="16.5" customHeight="1">
      <c r="A35" s="256">
        <v>23795</v>
      </c>
      <c r="B35" s="257">
        <v>94.13</v>
      </c>
      <c r="C35" s="257">
        <v>1.273</v>
      </c>
      <c r="D35" s="255">
        <v>0.1099872</v>
      </c>
      <c r="E35" s="255">
        <v>17.222080000000002</v>
      </c>
      <c r="F35" s="255">
        <v>1.894208357376</v>
      </c>
      <c r="G35" s="260" t="s">
        <v>77</v>
      </c>
      <c r="H35" s="254">
        <f t="shared" si="0"/>
        <v>28</v>
      </c>
      <c r="I35" s="259">
        <v>23795</v>
      </c>
      <c r="J35" s="257">
        <v>11.30323</v>
      </c>
      <c r="K35" s="257">
        <v>15.99833</v>
      </c>
      <c r="L35" s="257">
        <v>24.36468</v>
      </c>
    </row>
    <row r="36" spans="1:12" s="33" customFormat="1" ht="16.5" customHeight="1">
      <c r="A36" s="256">
        <v>23804</v>
      </c>
      <c r="B36" s="257">
        <v>94.09</v>
      </c>
      <c r="C36" s="257">
        <v>2.688</v>
      </c>
      <c r="D36" s="255">
        <v>0.23224320000000004</v>
      </c>
      <c r="E36" s="255">
        <v>7.776653333333333</v>
      </c>
      <c r="F36" s="255">
        <v>1.8060748554240003</v>
      </c>
      <c r="G36" s="260" t="s">
        <v>78</v>
      </c>
      <c r="H36" s="254">
        <f t="shared" si="0"/>
        <v>29</v>
      </c>
      <c r="I36" s="259">
        <v>23804</v>
      </c>
      <c r="J36" s="257">
        <v>9.71101</v>
      </c>
      <c r="K36" s="257">
        <v>10.43879</v>
      </c>
      <c r="L36" s="257">
        <v>3.18016</v>
      </c>
    </row>
    <row r="37" spans="1:12" s="33" customFormat="1" ht="16.5" customHeight="1">
      <c r="A37" s="256">
        <v>23824</v>
      </c>
      <c r="B37" s="257">
        <v>94</v>
      </c>
      <c r="C37" s="257">
        <v>2.277</v>
      </c>
      <c r="D37" s="255">
        <v>0.1967328</v>
      </c>
      <c r="E37" s="255">
        <v>2.5203233333333332</v>
      </c>
      <c r="F37" s="255">
        <v>0.495830266272</v>
      </c>
      <c r="G37" s="260" t="s">
        <v>79</v>
      </c>
      <c r="H37" s="254">
        <f t="shared" si="0"/>
        <v>30</v>
      </c>
      <c r="I37" s="259">
        <v>23824</v>
      </c>
      <c r="J37" s="257">
        <v>1.47815</v>
      </c>
      <c r="K37" s="257">
        <v>2.83511</v>
      </c>
      <c r="L37" s="257">
        <v>3.24771</v>
      </c>
    </row>
    <row r="38" spans="1:12" s="35" customFormat="1" ht="16.5" customHeight="1">
      <c r="A38" s="36"/>
      <c r="B38" s="36"/>
      <c r="C38" s="36"/>
      <c r="D38" s="36"/>
      <c r="E38" s="36"/>
      <c r="F38" s="36"/>
      <c r="G38" s="36"/>
      <c r="H38" s="36"/>
      <c r="I38" s="36"/>
      <c r="J38" s="96"/>
      <c r="K38" s="96"/>
      <c r="L38" s="96"/>
    </row>
    <row r="39" spans="1:12" s="35" customFormat="1" ht="16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s="35" customFormat="1" ht="16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s="35" customFormat="1" ht="16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s="35" customFormat="1" ht="16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5" sqref="L5"/>
    </sheetView>
  </sheetViews>
  <sheetFormatPr defaultColWidth="9.140625" defaultRowHeight="21.75"/>
  <cols>
    <col min="1" max="9" width="9.7109375" style="37" customWidth="1"/>
    <col min="10" max="16384" width="9.140625" style="37" customWidth="1"/>
  </cols>
  <sheetData>
    <row r="17" spans="4:6" ht="24" customHeight="1">
      <c r="D17" s="38" t="s">
        <v>44</v>
      </c>
      <c r="E17" s="39">
        <v>30</v>
      </c>
      <c r="F17" s="40" t="s">
        <v>23</v>
      </c>
    </row>
    <row r="34" spans="4:6" ht="23.25">
      <c r="D34" s="38" t="s">
        <v>45</v>
      </c>
      <c r="E34" s="39">
        <v>455</v>
      </c>
      <c r="F34" s="40" t="s">
        <v>23</v>
      </c>
    </row>
  </sheetData>
  <sheetProtection/>
  <printOptions/>
  <pageMargins left="1.3779527559055118" right="0.1968503937007874" top="0.7874015748031497" bottom="0.3937007874015748" header="0.31496062992125984" footer="0.5118110236220472"/>
  <pageSetup horizontalDpi="300" verticalDpi="300" orientation="portrait" paperSize="9" r:id="rId2"/>
  <headerFooter alignWithMargins="0">
    <oddHeader>&amp;R&amp;"Angsana New,ตัวหนา"&amp;16 76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0"/>
  <sheetViews>
    <sheetView zoomScalePageLayoutView="0" workbookViewId="0" topLeftCell="A1">
      <selection activeCell="Q12" sqref="Q12"/>
    </sheetView>
  </sheetViews>
  <sheetFormatPr defaultColWidth="11.421875" defaultRowHeight="21.75"/>
  <cols>
    <col min="1" max="1" width="9.140625" style="49" bestFit="1" customWidth="1"/>
    <col min="2" max="2" width="2.7109375" style="50" bestFit="1" customWidth="1"/>
    <col min="3" max="3" width="7.421875" style="51" customWidth="1"/>
    <col min="4" max="4" width="8.57421875" style="75" customWidth="1"/>
    <col min="5" max="5" width="8.00390625" style="232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41">
        <v>23468</v>
      </c>
      <c r="B1" s="42">
        <v>92</v>
      </c>
      <c r="C1"/>
      <c r="D1" s="75">
        <v>93.7</v>
      </c>
      <c r="F1" s="75">
        <v>92.28</v>
      </c>
      <c r="Q1" s="76"/>
    </row>
    <row r="2" spans="1:17" ht="22.5" customHeight="1">
      <c r="A2" s="41">
        <v>23469</v>
      </c>
      <c r="B2" s="42">
        <v>93</v>
      </c>
      <c r="C2"/>
      <c r="D2" s="75">
        <v>93.68</v>
      </c>
      <c r="Q2" s="76"/>
    </row>
    <row r="3" spans="1:17" ht="22.5" customHeight="1">
      <c r="A3" s="41">
        <v>23470</v>
      </c>
      <c r="B3" s="42">
        <v>94</v>
      </c>
      <c r="C3"/>
      <c r="D3" s="75">
        <v>93.68</v>
      </c>
      <c r="Q3" s="76"/>
    </row>
    <row r="4" spans="1:17" ht="22.5" customHeight="1">
      <c r="A4" s="41">
        <v>23471</v>
      </c>
      <c r="B4" s="42">
        <v>95</v>
      </c>
      <c r="C4"/>
      <c r="D4" s="75">
        <v>93.65</v>
      </c>
      <c r="Q4" s="76"/>
    </row>
    <row r="5" spans="1:17" ht="22.5" customHeight="1">
      <c r="A5" s="41">
        <v>23472</v>
      </c>
      <c r="B5" s="42">
        <v>96</v>
      </c>
      <c r="C5"/>
      <c r="D5" s="75">
        <v>93.65</v>
      </c>
      <c r="Q5" s="76"/>
    </row>
    <row r="6" spans="1:17" ht="22.5" customHeight="1">
      <c r="A6" s="41">
        <v>23473</v>
      </c>
      <c r="B6" s="42">
        <v>97</v>
      </c>
      <c r="C6"/>
      <c r="D6" s="75">
        <v>93.66</v>
      </c>
      <c r="Q6" s="76"/>
    </row>
    <row r="7" spans="1:17" ht="22.5" customHeight="1">
      <c r="A7" s="41">
        <v>23474</v>
      </c>
      <c r="B7" s="42">
        <v>98</v>
      </c>
      <c r="C7"/>
      <c r="D7" s="75">
        <v>93.67</v>
      </c>
      <c r="Q7" s="76"/>
    </row>
    <row r="8" spans="1:17" ht="22.5" customHeight="1">
      <c r="A8" s="41">
        <v>23475</v>
      </c>
      <c r="B8" s="42">
        <v>99</v>
      </c>
      <c r="C8"/>
      <c r="D8" s="75">
        <v>93.65</v>
      </c>
      <c r="Q8" s="76"/>
    </row>
    <row r="9" spans="1:17" ht="22.5" customHeight="1">
      <c r="A9" s="41">
        <v>23476</v>
      </c>
      <c r="B9" s="42">
        <v>100</v>
      </c>
      <c r="C9"/>
      <c r="D9" s="75">
        <v>93.63</v>
      </c>
      <c r="Q9" s="76"/>
    </row>
    <row r="10" spans="1:17" ht="22.5" customHeight="1">
      <c r="A10" s="41">
        <v>23477</v>
      </c>
      <c r="B10" s="42">
        <v>101</v>
      </c>
      <c r="C10"/>
      <c r="D10" s="75">
        <v>94.17</v>
      </c>
      <c r="Q10" s="76"/>
    </row>
    <row r="11" spans="1:17" ht="22.5" customHeight="1">
      <c r="A11" s="41">
        <v>23478</v>
      </c>
      <c r="B11" s="42">
        <v>102</v>
      </c>
      <c r="C11"/>
      <c r="D11" s="75">
        <v>94.17</v>
      </c>
      <c r="Q11" s="76"/>
    </row>
    <row r="12" spans="1:17" ht="22.5" customHeight="1">
      <c r="A12" s="41">
        <v>23479</v>
      </c>
      <c r="B12" s="42">
        <v>103</v>
      </c>
      <c r="C12"/>
      <c r="D12" s="75">
        <v>94.11</v>
      </c>
      <c r="Q12" s="76"/>
    </row>
    <row r="13" spans="1:17" ht="22.5" customHeight="1">
      <c r="A13" s="41">
        <v>23480</v>
      </c>
      <c r="B13" s="42">
        <v>104</v>
      </c>
      <c r="C13"/>
      <c r="D13" s="75">
        <v>94.1</v>
      </c>
      <c r="Q13" s="76"/>
    </row>
    <row r="14" spans="1:17" ht="22.5" customHeight="1">
      <c r="A14" s="41">
        <v>23481</v>
      </c>
      <c r="B14" s="42">
        <v>105</v>
      </c>
      <c r="C14"/>
      <c r="D14" s="75">
        <v>94.14</v>
      </c>
      <c r="Q14" s="76"/>
    </row>
    <row r="15" spans="1:17" ht="22.5" customHeight="1">
      <c r="A15" s="41">
        <v>23482</v>
      </c>
      <c r="B15" s="42">
        <v>106</v>
      </c>
      <c r="C15"/>
      <c r="D15" s="75">
        <v>94.15</v>
      </c>
      <c r="Q15" s="76"/>
    </row>
    <row r="16" spans="1:17" ht="22.5" customHeight="1">
      <c r="A16" s="41">
        <v>23483</v>
      </c>
      <c r="B16" s="42">
        <v>107</v>
      </c>
      <c r="C16"/>
      <c r="D16" s="75">
        <v>94.13</v>
      </c>
      <c r="Q16" s="76"/>
    </row>
    <row r="17" spans="1:17" ht="22.5" customHeight="1">
      <c r="A17" s="41">
        <v>23484</v>
      </c>
      <c r="B17" s="42">
        <v>108</v>
      </c>
      <c r="C17"/>
      <c r="D17" s="75">
        <v>94.15</v>
      </c>
      <c r="J17" s="45" t="s">
        <v>44</v>
      </c>
      <c r="K17" s="46">
        <v>30</v>
      </c>
      <c r="L17" s="47" t="s">
        <v>23</v>
      </c>
      <c r="Q17" s="76"/>
    </row>
    <row r="18" spans="1:17" ht="22.5" customHeight="1">
      <c r="A18" s="41">
        <v>23485</v>
      </c>
      <c r="B18" s="42">
        <v>109</v>
      </c>
      <c r="C18"/>
      <c r="D18" s="75">
        <v>94.16</v>
      </c>
      <c r="Q18" s="76"/>
    </row>
    <row r="19" spans="1:17" ht="22.5" customHeight="1">
      <c r="A19" s="41">
        <v>23486</v>
      </c>
      <c r="B19" s="42">
        <v>110</v>
      </c>
      <c r="C19"/>
      <c r="D19" s="75">
        <v>94.16</v>
      </c>
      <c r="Q19" s="76"/>
    </row>
    <row r="20" spans="1:17" ht="22.5" customHeight="1">
      <c r="A20" s="41">
        <v>23487</v>
      </c>
      <c r="B20" s="42">
        <v>111</v>
      </c>
      <c r="C20"/>
      <c r="D20" s="75">
        <v>94.14</v>
      </c>
      <c r="Q20" s="76"/>
    </row>
    <row r="21" spans="1:17" ht="22.5" customHeight="1">
      <c r="A21" s="41">
        <v>23488</v>
      </c>
      <c r="B21" s="42">
        <v>112</v>
      </c>
      <c r="C21"/>
      <c r="D21" s="75">
        <v>94.2</v>
      </c>
      <c r="E21" s="233"/>
      <c r="Q21" s="76"/>
    </row>
    <row r="22" spans="1:17" ht="22.5" customHeight="1">
      <c r="A22" s="41">
        <v>23489</v>
      </c>
      <c r="B22" s="42">
        <v>113</v>
      </c>
      <c r="C22"/>
      <c r="D22" s="75">
        <v>94.51</v>
      </c>
      <c r="Q22" s="76"/>
    </row>
    <row r="23" spans="1:17" ht="22.5" customHeight="1">
      <c r="A23" s="41">
        <v>23490</v>
      </c>
      <c r="B23" s="42">
        <v>114</v>
      </c>
      <c r="C23"/>
      <c r="D23" s="75">
        <v>94.45</v>
      </c>
      <c r="Q23" s="76"/>
    </row>
    <row r="24" spans="1:17" ht="22.5" customHeight="1">
      <c r="A24" s="41">
        <v>23491</v>
      </c>
      <c r="B24" s="42">
        <v>115</v>
      </c>
      <c r="C24"/>
      <c r="D24" s="75">
        <v>94.34</v>
      </c>
      <c r="Q24" s="76"/>
    </row>
    <row r="25" spans="1:17" ht="22.5" customHeight="1">
      <c r="A25" s="41">
        <v>23492</v>
      </c>
      <c r="B25" s="42">
        <v>116</v>
      </c>
      <c r="C25"/>
      <c r="D25" s="75">
        <v>94.27</v>
      </c>
      <c r="Q25" s="76"/>
    </row>
    <row r="26" spans="1:17" ht="22.5" customHeight="1">
      <c r="A26" s="41">
        <v>23493</v>
      </c>
      <c r="B26" s="42">
        <v>117</v>
      </c>
      <c r="C26"/>
      <c r="D26" s="75">
        <v>94.23</v>
      </c>
      <c r="Q26" s="76"/>
    </row>
    <row r="27" spans="1:19" ht="22.5" customHeight="1">
      <c r="A27" s="41">
        <v>23494</v>
      </c>
      <c r="B27" s="42">
        <v>118</v>
      </c>
      <c r="C27"/>
      <c r="D27" s="75">
        <v>94.19</v>
      </c>
      <c r="E27" s="234"/>
      <c r="G27" s="48"/>
      <c r="L27" s="48"/>
      <c r="M27" s="48"/>
      <c r="N27" s="48"/>
      <c r="O27" s="48"/>
      <c r="P27" s="48"/>
      <c r="Q27" s="76"/>
      <c r="R27" s="48"/>
      <c r="S27" s="48"/>
    </row>
    <row r="28" spans="1:19" s="48" customFormat="1" ht="22.5" customHeight="1">
      <c r="A28" s="41">
        <v>23495</v>
      </c>
      <c r="B28" s="42">
        <v>119</v>
      </c>
      <c r="C28"/>
      <c r="D28" s="75">
        <v>94.18</v>
      </c>
      <c r="E28" s="232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76"/>
      <c r="R28" s="44"/>
      <c r="S28" s="44"/>
    </row>
    <row r="29" spans="1:17" ht="22.5" customHeight="1">
      <c r="A29" s="41">
        <v>23496</v>
      </c>
      <c r="B29" s="42">
        <v>120</v>
      </c>
      <c r="C29"/>
      <c r="D29" s="75">
        <v>94.15</v>
      </c>
      <c r="Q29" s="76"/>
    </row>
    <row r="30" spans="1:17" ht="22.5" customHeight="1">
      <c r="A30" s="41">
        <v>23497</v>
      </c>
      <c r="B30" s="42">
        <v>121</v>
      </c>
      <c r="C30"/>
      <c r="D30" s="75">
        <v>94.24</v>
      </c>
      <c r="Q30" s="76"/>
    </row>
    <row r="31" spans="1:17" ht="22.5" customHeight="1">
      <c r="A31" s="41">
        <v>23498</v>
      </c>
      <c r="B31" s="42">
        <v>122</v>
      </c>
      <c r="C31"/>
      <c r="D31" s="228">
        <v>94.5</v>
      </c>
      <c r="Q31" s="76"/>
    </row>
    <row r="32" spans="1:4" ht="22.5" customHeight="1">
      <c r="A32" s="41">
        <v>23499</v>
      </c>
      <c r="B32" s="42">
        <v>123</v>
      </c>
      <c r="C32"/>
      <c r="D32" s="228">
        <v>94.66</v>
      </c>
    </row>
    <row r="33" spans="1:4" ht="22.5" customHeight="1">
      <c r="A33" s="41">
        <v>23500</v>
      </c>
      <c r="B33" s="42">
        <v>124</v>
      </c>
      <c r="C33"/>
      <c r="D33" s="228">
        <v>94.56</v>
      </c>
    </row>
    <row r="34" spans="1:13" ht="21" customHeight="1">
      <c r="A34" s="41">
        <v>23501</v>
      </c>
      <c r="B34" s="42">
        <v>125</v>
      </c>
      <c r="C34"/>
      <c r="D34" s="228">
        <v>94.76</v>
      </c>
      <c r="J34" s="38"/>
      <c r="K34" s="295"/>
      <c r="L34" s="295"/>
      <c r="M34" s="40"/>
    </row>
    <row r="35" spans="1:12" ht="21" customHeight="1">
      <c r="A35" s="41">
        <v>23502</v>
      </c>
      <c r="B35" s="42">
        <v>126</v>
      </c>
      <c r="C35"/>
      <c r="D35" s="228">
        <v>94.72</v>
      </c>
      <c r="J35" s="45" t="s">
        <v>44</v>
      </c>
      <c r="K35" s="46">
        <v>30</v>
      </c>
      <c r="L35" s="47" t="s">
        <v>23</v>
      </c>
    </row>
    <row r="36" spans="1:4" ht="21" customHeight="1">
      <c r="A36" s="41">
        <v>23503</v>
      </c>
      <c r="B36" s="42">
        <v>127</v>
      </c>
      <c r="C36"/>
      <c r="D36" s="228">
        <v>94.61</v>
      </c>
    </row>
    <row r="37" spans="1:4" ht="21" customHeight="1">
      <c r="A37" s="41">
        <v>23504</v>
      </c>
      <c r="B37" s="42">
        <v>128</v>
      </c>
      <c r="C37"/>
      <c r="D37" s="228">
        <v>94.57</v>
      </c>
    </row>
    <row r="38" spans="1:5" ht="21" customHeight="1">
      <c r="A38" s="41">
        <v>23505</v>
      </c>
      <c r="B38" s="42">
        <v>129</v>
      </c>
      <c r="C38"/>
      <c r="D38" s="228">
        <v>94.54</v>
      </c>
      <c r="E38" s="232">
        <v>94.56</v>
      </c>
    </row>
    <row r="39" spans="1:4" ht="23.25">
      <c r="A39" s="41">
        <v>23506</v>
      </c>
      <c r="B39" s="42">
        <v>130</v>
      </c>
      <c r="C39"/>
      <c r="D39" s="228">
        <v>94.44</v>
      </c>
    </row>
    <row r="40" spans="1:4" ht="23.25">
      <c r="A40" s="41">
        <v>23507</v>
      </c>
      <c r="B40" s="42">
        <v>131</v>
      </c>
      <c r="C40"/>
      <c r="D40" s="228">
        <v>94.66</v>
      </c>
    </row>
    <row r="41" spans="1:4" ht="23.25">
      <c r="A41" s="41">
        <v>23508</v>
      </c>
      <c r="B41" s="42">
        <v>132</v>
      </c>
      <c r="C41"/>
      <c r="D41" s="228">
        <v>94.69</v>
      </c>
    </row>
    <row r="42" spans="1:4" ht="23.25">
      <c r="A42" s="41">
        <v>23509</v>
      </c>
      <c r="B42" s="42">
        <v>133</v>
      </c>
      <c r="C42"/>
      <c r="D42" s="228">
        <v>94.49</v>
      </c>
    </row>
    <row r="43" spans="1:4" ht="23.25">
      <c r="A43" s="41">
        <v>23510</v>
      </c>
      <c r="B43" s="42">
        <v>134</v>
      </c>
      <c r="C43"/>
      <c r="D43" s="228">
        <v>94.36</v>
      </c>
    </row>
    <row r="44" spans="1:4" ht="23.25">
      <c r="A44" s="41">
        <v>23511</v>
      </c>
      <c r="B44" s="42">
        <v>135</v>
      </c>
      <c r="C44"/>
      <c r="D44" s="228">
        <v>94.31</v>
      </c>
    </row>
    <row r="45" spans="1:4" ht="23.25">
      <c r="A45" s="41">
        <v>23512</v>
      </c>
      <c r="B45" s="42">
        <v>136</v>
      </c>
      <c r="C45"/>
      <c r="D45" s="228">
        <v>94.27</v>
      </c>
    </row>
    <row r="46" spans="1:4" ht="23.25">
      <c r="A46" s="41">
        <v>23513</v>
      </c>
      <c r="B46" s="42">
        <v>137</v>
      </c>
      <c r="C46"/>
      <c r="D46" s="228">
        <v>94.17</v>
      </c>
    </row>
    <row r="47" spans="1:4" ht="23.25">
      <c r="A47" s="41">
        <v>23514</v>
      </c>
      <c r="B47" s="42">
        <v>138</v>
      </c>
      <c r="C47"/>
      <c r="D47" s="228">
        <v>94.14</v>
      </c>
    </row>
    <row r="48" spans="1:4" ht="23.25">
      <c r="A48" s="41">
        <v>23515</v>
      </c>
      <c r="B48" s="42">
        <v>139</v>
      </c>
      <c r="C48"/>
      <c r="D48" s="228">
        <v>94.13</v>
      </c>
    </row>
    <row r="49" spans="1:4" ht="23.25">
      <c r="A49" s="41">
        <v>23516</v>
      </c>
      <c r="B49" s="42">
        <v>140</v>
      </c>
      <c r="C49"/>
      <c r="D49" s="228">
        <v>94.12</v>
      </c>
    </row>
    <row r="50" spans="1:5" ht="23.25">
      <c r="A50" s="41">
        <v>23517</v>
      </c>
      <c r="B50" s="42">
        <v>141</v>
      </c>
      <c r="C50"/>
      <c r="D50" s="228">
        <v>94.17</v>
      </c>
      <c r="E50" s="232">
        <v>94.16</v>
      </c>
    </row>
    <row r="51" spans="1:4" ht="23.25">
      <c r="A51" s="41">
        <v>23518</v>
      </c>
      <c r="B51" s="42">
        <v>142</v>
      </c>
      <c r="C51"/>
      <c r="D51" s="228">
        <v>94.14</v>
      </c>
    </row>
    <row r="52" spans="1:4" ht="23.25">
      <c r="A52" s="41">
        <v>23519</v>
      </c>
      <c r="B52" s="42">
        <v>143</v>
      </c>
      <c r="C52"/>
      <c r="D52" s="228">
        <v>94.11</v>
      </c>
    </row>
    <row r="53" spans="1:4" ht="23.25">
      <c r="A53" s="41">
        <v>23520</v>
      </c>
      <c r="B53" s="42">
        <v>144</v>
      </c>
      <c r="C53"/>
      <c r="D53" s="228">
        <v>94.08</v>
      </c>
    </row>
    <row r="54" spans="1:4" ht="23.25">
      <c r="A54" s="41">
        <v>23521</v>
      </c>
      <c r="B54" s="42">
        <v>145</v>
      </c>
      <c r="C54"/>
      <c r="D54" s="228">
        <v>94.08</v>
      </c>
    </row>
    <row r="55" spans="1:4" ht="23.25">
      <c r="A55" s="41">
        <v>23522</v>
      </c>
      <c r="B55" s="42">
        <v>146</v>
      </c>
      <c r="C55"/>
      <c r="D55" s="228">
        <v>94.07</v>
      </c>
    </row>
    <row r="56" spans="1:4" ht="23.25">
      <c r="A56" s="41">
        <v>23523</v>
      </c>
      <c r="B56" s="42">
        <v>147</v>
      </c>
      <c r="C56"/>
      <c r="D56" s="228">
        <v>94.17</v>
      </c>
    </row>
    <row r="57" spans="1:4" ht="23.25">
      <c r="A57" s="41">
        <v>23524</v>
      </c>
      <c r="B57" s="42">
        <v>148</v>
      </c>
      <c r="C57"/>
      <c r="D57" s="228">
        <v>94.22</v>
      </c>
    </row>
    <row r="58" spans="1:4" ht="23.25">
      <c r="A58" s="41">
        <v>23525</v>
      </c>
      <c r="B58" s="42">
        <v>149</v>
      </c>
      <c r="C58"/>
      <c r="D58" s="228">
        <v>94.27</v>
      </c>
    </row>
    <row r="59" spans="1:4" ht="23.25">
      <c r="A59" s="41">
        <v>23526</v>
      </c>
      <c r="B59" s="42">
        <v>150</v>
      </c>
      <c r="C59"/>
      <c r="D59" s="228">
        <v>94.46</v>
      </c>
    </row>
    <row r="60" spans="1:4" ht="23.25">
      <c r="A60" s="41">
        <v>23527</v>
      </c>
      <c r="B60" s="42">
        <v>151</v>
      </c>
      <c r="C60"/>
      <c r="D60" s="228">
        <v>94.44</v>
      </c>
    </row>
    <row r="61" spans="1:4" ht="23.25">
      <c r="A61" s="41">
        <v>23528</v>
      </c>
      <c r="B61" s="42">
        <v>152</v>
      </c>
      <c r="C61"/>
      <c r="D61" s="228">
        <v>94.61</v>
      </c>
    </row>
    <row r="62" spans="1:4" ht="23.25">
      <c r="A62" s="41">
        <v>23529</v>
      </c>
      <c r="B62" s="42">
        <v>153</v>
      </c>
      <c r="C62"/>
      <c r="D62" s="75">
        <v>94.69</v>
      </c>
    </row>
    <row r="63" spans="1:4" ht="23.25">
      <c r="A63" s="41">
        <v>23530</v>
      </c>
      <c r="B63" s="42">
        <v>154</v>
      </c>
      <c r="C63"/>
      <c r="D63" s="75">
        <v>94.63</v>
      </c>
    </row>
    <row r="64" spans="1:4" ht="23.25">
      <c r="A64" s="41">
        <v>23531</v>
      </c>
      <c r="B64" s="42">
        <v>155</v>
      </c>
      <c r="C64"/>
      <c r="D64" s="75">
        <v>94.49</v>
      </c>
    </row>
    <row r="65" spans="1:4" ht="23.25">
      <c r="A65" s="41">
        <v>23532</v>
      </c>
      <c r="B65" s="42">
        <v>156</v>
      </c>
      <c r="C65"/>
      <c r="D65" s="75">
        <v>94.38</v>
      </c>
    </row>
    <row r="66" spans="1:4" ht="23.25">
      <c r="A66" s="41">
        <v>23533</v>
      </c>
      <c r="B66" s="42">
        <v>157</v>
      </c>
      <c r="C66"/>
      <c r="D66" s="75">
        <v>94.32</v>
      </c>
    </row>
    <row r="67" spans="1:4" ht="23.25">
      <c r="A67" s="41">
        <v>23534</v>
      </c>
      <c r="B67" s="42">
        <v>158</v>
      </c>
      <c r="C67"/>
      <c r="D67" s="75">
        <v>94.4</v>
      </c>
    </row>
    <row r="68" spans="1:5" ht="23.25">
      <c r="A68" s="41">
        <v>23535</v>
      </c>
      <c r="B68" s="42">
        <v>159</v>
      </c>
      <c r="C68"/>
      <c r="D68" s="75">
        <v>94.43</v>
      </c>
      <c r="E68" s="232">
        <v>94.43</v>
      </c>
    </row>
    <row r="69" spans="1:4" ht="23.25">
      <c r="A69" s="41">
        <v>23536</v>
      </c>
      <c r="B69" s="42">
        <v>160</v>
      </c>
      <c r="C69"/>
      <c r="D69" s="75">
        <v>94.29</v>
      </c>
    </row>
    <row r="70" spans="1:4" ht="23.25">
      <c r="A70" s="41">
        <v>23537</v>
      </c>
      <c r="B70" s="42">
        <v>161</v>
      </c>
      <c r="C70"/>
      <c r="D70" s="75">
        <v>94.22</v>
      </c>
    </row>
    <row r="71" spans="1:4" ht="23.25">
      <c r="A71" s="41">
        <v>23538</v>
      </c>
      <c r="B71" s="42">
        <v>162</v>
      </c>
      <c r="C71"/>
      <c r="D71" s="75">
        <v>94.17</v>
      </c>
    </row>
    <row r="72" spans="1:4" ht="23.25">
      <c r="A72" s="41">
        <v>23539</v>
      </c>
      <c r="B72" s="42">
        <v>163</v>
      </c>
      <c r="C72"/>
      <c r="D72" s="75">
        <v>94.2</v>
      </c>
    </row>
    <row r="73" spans="1:4" ht="23.25">
      <c r="A73" s="41">
        <v>23540</v>
      </c>
      <c r="B73" s="42">
        <v>164</v>
      </c>
      <c r="C73"/>
      <c r="D73" s="75">
        <v>94.37</v>
      </c>
    </row>
    <row r="74" spans="1:4" ht="23.25">
      <c r="A74" s="41">
        <v>23541</v>
      </c>
      <c r="B74" s="42">
        <v>165</v>
      </c>
      <c r="C74"/>
      <c r="D74" s="75">
        <v>94.53</v>
      </c>
    </row>
    <row r="75" spans="1:4" ht="23.25">
      <c r="A75" s="41">
        <v>23542</v>
      </c>
      <c r="B75" s="42">
        <v>166</v>
      </c>
      <c r="C75"/>
      <c r="D75" s="75">
        <v>94.44</v>
      </c>
    </row>
    <row r="76" spans="1:4" ht="23.25">
      <c r="A76" s="41">
        <v>23543</v>
      </c>
      <c r="B76" s="42">
        <v>167</v>
      </c>
      <c r="C76"/>
      <c r="D76" s="75">
        <v>94.36</v>
      </c>
    </row>
    <row r="77" spans="1:4" ht="23.25">
      <c r="A77" s="41">
        <v>23544</v>
      </c>
      <c r="B77" s="42">
        <v>168</v>
      </c>
      <c r="C77"/>
      <c r="D77" s="75">
        <v>94.45</v>
      </c>
    </row>
    <row r="78" spans="1:4" ht="23.25">
      <c r="A78" s="41">
        <v>23545</v>
      </c>
      <c r="B78" s="42">
        <v>169</v>
      </c>
      <c r="C78"/>
      <c r="D78" s="75">
        <v>94.96</v>
      </c>
    </row>
    <row r="79" spans="1:5" ht="23.25">
      <c r="A79" s="41">
        <v>23546</v>
      </c>
      <c r="B79" s="42">
        <v>170</v>
      </c>
      <c r="C79"/>
      <c r="D79" s="75">
        <v>96.1</v>
      </c>
      <c r="E79" s="232">
        <v>96.08</v>
      </c>
    </row>
    <row r="80" spans="1:4" ht="23.25">
      <c r="A80" s="41">
        <v>23547</v>
      </c>
      <c r="B80" s="42">
        <v>171</v>
      </c>
      <c r="C80"/>
      <c r="D80" s="75">
        <v>95.52</v>
      </c>
    </row>
    <row r="81" spans="1:5" ht="23.25">
      <c r="A81" s="41">
        <v>23548</v>
      </c>
      <c r="B81" s="42">
        <v>172</v>
      </c>
      <c r="C81"/>
      <c r="D81" s="75">
        <v>94.94</v>
      </c>
      <c r="E81" s="233"/>
    </row>
    <row r="82" spans="1:4" ht="23.25">
      <c r="A82" s="41">
        <v>23549</v>
      </c>
      <c r="B82" s="42">
        <v>173</v>
      </c>
      <c r="C82"/>
      <c r="D82" s="75">
        <v>94.63</v>
      </c>
    </row>
    <row r="83" spans="1:4" ht="23.25">
      <c r="A83" s="41">
        <v>23550</v>
      </c>
      <c r="B83" s="42">
        <v>174</v>
      </c>
      <c r="C83"/>
      <c r="D83" s="75">
        <v>94.63</v>
      </c>
    </row>
    <row r="84" spans="1:4" ht="23.25">
      <c r="A84" s="41">
        <v>23551</v>
      </c>
      <c r="B84" s="42">
        <v>175</v>
      </c>
      <c r="C84"/>
      <c r="D84" s="75">
        <v>94.53</v>
      </c>
    </row>
    <row r="85" spans="1:4" ht="23.25">
      <c r="A85" s="41">
        <v>23552</v>
      </c>
      <c r="B85" s="42">
        <v>176</v>
      </c>
      <c r="C85"/>
      <c r="D85" s="75">
        <v>94.42</v>
      </c>
    </row>
    <row r="86" spans="1:4" ht="23.25">
      <c r="A86" s="41">
        <v>23553</v>
      </c>
      <c r="B86" s="42">
        <v>177</v>
      </c>
      <c r="C86"/>
      <c r="D86" s="75">
        <v>94.36</v>
      </c>
    </row>
    <row r="87" spans="1:5" ht="23.25">
      <c r="A87" s="41">
        <v>23554</v>
      </c>
      <c r="B87" s="42">
        <v>178</v>
      </c>
      <c r="C87"/>
      <c r="D87" s="75">
        <v>94.29</v>
      </c>
      <c r="E87" s="233"/>
    </row>
    <row r="88" spans="1:4" ht="23.25">
      <c r="A88" s="41">
        <v>23555</v>
      </c>
      <c r="B88" s="42">
        <v>179</v>
      </c>
      <c r="C88"/>
      <c r="D88" s="75">
        <v>94.24</v>
      </c>
    </row>
    <row r="89" spans="1:5" ht="23.25">
      <c r="A89" s="41">
        <v>23556</v>
      </c>
      <c r="B89" s="42">
        <v>180</v>
      </c>
      <c r="C89"/>
      <c r="D89" s="75">
        <v>94.16</v>
      </c>
      <c r="E89" s="232">
        <v>94.16</v>
      </c>
    </row>
    <row r="90" spans="1:4" ht="23.25">
      <c r="A90" s="41">
        <v>23557</v>
      </c>
      <c r="B90" s="42">
        <v>181</v>
      </c>
      <c r="C90"/>
      <c r="D90" s="75">
        <v>94.13</v>
      </c>
    </row>
    <row r="91" spans="1:4" ht="23.25">
      <c r="A91" s="41">
        <v>23558</v>
      </c>
      <c r="B91" s="42">
        <v>182</v>
      </c>
      <c r="C91"/>
      <c r="D91" s="75">
        <v>94.16</v>
      </c>
    </row>
    <row r="92" spans="1:4" ht="23.25">
      <c r="A92" s="41">
        <v>23559</v>
      </c>
      <c r="B92" s="42">
        <v>183</v>
      </c>
      <c r="C92"/>
      <c r="D92" s="75">
        <v>94.26</v>
      </c>
    </row>
    <row r="93" spans="1:4" ht="23.25">
      <c r="A93" s="41">
        <v>23560</v>
      </c>
      <c r="B93" s="42">
        <v>184</v>
      </c>
      <c r="C93"/>
      <c r="D93" s="75">
        <v>94.28</v>
      </c>
    </row>
    <row r="94" spans="1:4" ht="23.25">
      <c r="A94" s="41">
        <v>23561</v>
      </c>
      <c r="B94" s="42">
        <v>185</v>
      </c>
      <c r="C94"/>
      <c r="D94" s="75">
        <v>94.24</v>
      </c>
    </row>
    <row r="95" spans="1:4" ht="23.25">
      <c r="A95" s="41">
        <v>23562</v>
      </c>
      <c r="B95" s="42">
        <v>186</v>
      </c>
      <c r="C95"/>
      <c r="D95" s="75">
        <v>94.18</v>
      </c>
    </row>
    <row r="96" spans="1:4" ht="23.25">
      <c r="A96" s="41">
        <v>23563</v>
      </c>
      <c r="B96" s="42">
        <v>187</v>
      </c>
      <c r="C96"/>
      <c r="D96" s="75">
        <v>94.18</v>
      </c>
    </row>
    <row r="97" spans="1:4" ht="23.25">
      <c r="A97" s="41">
        <v>23564</v>
      </c>
      <c r="B97" s="42">
        <v>188</v>
      </c>
      <c r="C97"/>
      <c r="D97" s="75">
        <v>94.13</v>
      </c>
    </row>
    <row r="98" spans="1:4" ht="23.25">
      <c r="A98" s="41">
        <v>23565</v>
      </c>
      <c r="B98" s="42">
        <v>189</v>
      </c>
      <c r="C98"/>
      <c r="D98" s="75">
        <v>94.17</v>
      </c>
    </row>
    <row r="99" spans="1:4" ht="23.25">
      <c r="A99" s="41">
        <v>23566</v>
      </c>
      <c r="B99" s="42">
        <v>190</v>
      </c>
      <c r="C99"/>
      <c r="D99" s="75">
        <v>94.26</v>
      </c>
    </row>
    <row r="100" spans="1:4" ht="23.25">
      <c r="A100" s="41">
        <v>23567</v>
      </c>
      <c r="B100" s="42">
        <v>191</v>
      </c>
      <c r="C100"/>
      <c r="D100" s="75">
        <v>94.61</v>
      </c>
    </row>
    <row r="101" spans="1:4" ht="23.25">
      <c r="A101" s="41">
        <v>23568</v>
      </c>
      <c r="B101" s="42">
        <v>192</v>
      </c>
      <c r="C101"/>
      <c r="D101" s="75">
        <v>94.62</v>
      </c>
    </row>
    <row r="102" spans="1:5" ht="23.25">
      <c r="A102" s="41">
        <v>23569</v>
      </c>
      <c r="B102" s="42">
        <v>193</v>
      </c>
      <c r="C102"/>
      <c r="D102" s="75">
        <v>95.18</v>
      </c>
      <c r="E102" s="232">
        <v>95.12</v>
      </c>
    </row>
    <row r="103" spans="1:4" ht="23.25">
      <c r="A103" s="41">
        <v>23570</v>
      </c>
      <c r="B103" s="42">
        <v>194</v>
      </c>
      <c r="C103"/>
      <c r="D103" s="75">
        <v>95.14</v>
      </c>
    </row>
    <row r="104" spans="1:5" ht="23.25">
      <c r="A104" s="41">
        <v>23571</v>
      </c>
      <c r="B104" s="42">
        <v>195</v>
      </c>
      <c r="C104"/>
      <c r="D104" s="75">
        <v>95.16</v>
      </c>
      <c r="E104" s="232">
        <v>95.23</v>
      </c>
    </row>
    <row r="105" spans="1:4" ht="23.25">
      <c r="A105" s="41">
        <v>23572</v>
      </c>
      <c r="B105" s="42">
        <v>196</v>
      </c>
      <c r="C105"/>
      <c r="D105" s="75">
        <v>94.77</v>
      </c>
    </row>
    <row r="106" spans="1:4" ht="23.25">
      <c r="A106" s="41">
        <v>23573</v>
      </c>
      <c r="B106" s="42">
        <v>197</v>
      </c>
      <c r="C106"/>
      <c r="D106" s="75">
        <v>94.72</v>
      </c>
    </row>
    <row r="107" spans="1:4" ht="23.25">
      <c r="A107" s="41">
        <v>23574</v>
      </c>
      <c r="B107" s="42">
        <v>198</v>
      </c>
      <c r="C107"/>
      <c r="D107" s="75">
        <v>94.61</v>
      </c>
    </row>
    <row r="108" spans="1:4" ht="23.25">
      <c r="A108" s="41">
        <v>23575</v>
      </c>
      <c r="B108" s="42">
        <v>199</v>
      </c>
      <c r="C108"/>
      <c r="D108" s="75">
        <v>94.75</v>
      </c>
    </row>
    <row r="109" spans="1:4" ht="23.25">
      <c r="A109" s="41">
        <v>23576</v>
      </c>
      <c r="B109" s="42">
        <v>200</v>
      </c>
      <c r="C109"/>
      <c r="D109" s="75">
        <v>94.63</v>
      </c>
    </row>
    <row r="110" spans="1:4" ht="23.25">
      <c r="A110" s="41">
        <v>23577</v>
      </c>
      <c r="B110" s="42">
        <v>201</v>
      </c>
      <c r="C110"/>
      <c r="D110" s="75">
        <v>94.52</v>
      </c>
    </row>
    <row r="111" spans="1:4" ht="23.25">
      <c r="A111" s="41">
        <v>23578</v>
      </c>
      <c r="B111" s="42">
        <v>202</v>
      </c>
      <c r="C111"/>
      <c r="D111" s="75">
        <v>94.49</v>
      </c>
    </row>
    <row r="112" spans="1:4" ht="23.25">
      <c r="A112" s="41">
        <v>23579</v>
      </c>
      <c r="B112" s="42">
        <v>203</v>
      </c>
      <c r="C112"/>
      <c r="D112" s="75">
        <v>94.44</v>
      </c>
    </row>
    <row r="113" spans="1:4" ht="23.25">
      <c r="A113" s="41">
        <v>23580</v>
      </c>
      <c r="B113" s="42">
        <v>204</v>
      </c>
      <c r="C113"/>
      <c r="D113" s="75">
        <v>94.49</v>
      </c>
    </row>
    <row r="114" spans="1:4" ht="23.25">
      <c r="A114" s="41">
        <v>23581</v>
      </c>
      <c r="B114" s="42">
        <v>205</v>
      </c>
      <c r="C114"/>
      <c r="D114" s="75">
        <v>94.74</v>
      </c>
    </row>
    <row r="115" spans="1:5" ht="23.25">
      <c r="A115" s="41">
        <v>23582</v>
      </c>
      <c r="B115" s="42">
        <v>206</v>
      </c>
      <c r="C115"/>
      <c r="D115" s="75">
        <v>94.86</v>
      </c>
      <c r="E115" s="233"/>
    </row>
    <row r="116" spans="1:4" ht="23.25">
      <c r="A116" s="41">
        <v>23583</v>
      </c>
      <c r="B116" s="42">
        <v>207</v>
      </c>
      <c r="C116"/>
      <c r="D116" s="75">
        <v>94.97</v>
      </c>
    </row>
    <row r="117" spans="1:5" ht="23.25">
      <c r="A117" s="41">
        <v>23584</v>
      </c>
      <c r="B117" s="42">
        <v>208</v>
      </c>
      <c r="C117"/>
      <c r="D117" s="75">
        <v>94.94</v>
      </c>
      <c r="E117" s="232">
        <v>94.95</v>
      </c>
    </row>
    <row r="118" spans="1:4" ht="23.25">
      <c r="A118" s="41">
        <v>23585</v>
      </c>
      <c r="B118" s="42">
        <v>209</v>
      </c>
      <c r="C118"/>
      <c r="D118" s="75">
        <v>94.91</v>
      </c>
    </row>
    <row r="119" spans="1:4" ht="23.25">
      <c r="A119" s="41">
        <v>23586</v>
      </c>
      <c r="B119" s="42">
        <v>210</v>
      </c>
      <c r="C119"/>
      <c r="D119" s="75">
        <v>94.92</v>
      </c>
    </row>
    <row r="120" spans="1:4" ht="23.25">
      <c r="A120" s="41">
        <v>23587</v>
      </c>
      <c r="B120" s="42">
        <v>211</v>
      </c>
      <c r="C120"/>
      <c r="D120" s="75">
        <v>94.97</v>
      </c>
    </row>
    <row r="121" spans="1:5" ht="23.25">
      <c r="A121" s="41">
        <v>23588</v>
      </c>
      <c r="B121" s="42">
        <v>212</v>
      </c>
      <c r="C121"/>
      <c r="D121" s="75">
        <v>95.04</v>
      </c>
      <c r="E121" s="233"/>
    </row>
    <row r="122" spans="1:4" ht="23.25">
      <c r="A122" s="41">
        <v>23589</v>
      </c>
      <c r="B122" s="42">
        <v>213</v>
      </c>
      <c r="C122"/>
      <c r="D122" s="75">
        <v>94.96</v>
      </c>
    </row>
    <row r="123" spans="1:4" ht="23.25">
      <c r="A123" s="41">
        <v>23590</v>
      </c>
      <c r="B123" s="42">
        <v>214</v>
      </c>
      <c r="C123" s="76"/>
      <c r="D123" s="75">
        <v>94.9</v>
      </c>
    </row>
    <row r="124" spans="1:4" ht="23.25">
      <c r="A124" s="41">
        <v>23591</v>
      </c>
      <c r="B124" s="42">
        <v>215</v>
      </c>
      <c r="C124" s="76"/>
      <c r="D124" s="75">
        <v>94.83</v>
      </c>
    </row>
    <row r="125" spans="1:4" ht="23.25">
      <c r="A125" s="41">
        <v>23592</v>
      </c>
      <c r="B125" s="42">
        <v>216</v>
      </c>
      <c r="C125" s="76"/>
      <c r="D125" s="75">
        <v>94.72</v>
      </c>
    </row>
    <row r="126" spans="1:4" ht="23.25">
      <c r="A126" s="41">
        <v>23593</v>
      </c>
      <c r="B126" s="42">
        <v>217</v>
      </c>
      <c r="C126" s="76"/>
      <c r="D126" s="75">
        <v>94.67</v>
      </c>
    </row>
    <row r="127" spans="1:4" ht="23.25">
      <c r="A127" s="41">
        <v>23594</v>
      </c>
      <c r="B127" s="42">
        <v>218</v>
      </c>
      <c r="C127" s="76"/>
      <c r="D127" s="75">
        <v>94.67</v>
      </c>
    </row>
    <row r="128" spans="1:4" ht="23.25">
      <c r="A128" s="41">
        <v>23595</v>
      </c>
      <c r="B128" s="42">
        <v>219</v>
      </c>
      <c r="C128" s="76"/>
      <c r="D128" s="75">
        <v>94.67</v>
      </c>
    </row>
    <row r="129" spans="1:4" ht="23.25">
      <c r="A129" s="41">
        <v>23596</v>
      </c>
      <c r="B129" s="42">
        <v>220</v>
      </c>
      <c r="C129" s="76"/>
      <c r="D129" s="75">
        <v>94.84</v>
      </c>
    </row>
    <row r="130" spans="1:4" ht="23.25">
      <c r="A130" s="41">
        <v>23597</v>
      </c>
      <c r="B130" s="42">
        <v>221</v>
      </c>
      <c r="C130" s="76"/>
      <c r="D130" s="75">
        <v>94.96</v>
      </c>
    </row>
    <row r="131" spans="1:4" ht="23.25">
      <c r="A131" s="41">
        <v>23598</v>
      </c>
      <c r="B131" s="42">
        <v>222</v>
      </c>
      <c r="C131" s="76"/>
      <c r="D131" s="75">
        <v>94.81</v>
      </c>
    </row>
    <row r="132" spans="1:4" ht="23.25">
      <c r="A132" s="41">
        <v>23599</v>
      </c>
      <c r="B132" s="42">
        <v>223</v>
      </c>
      <c r="C132" s="76"/>
      <c r="D132" s="75">
        <v>94.74</v>
      </c>
    </row>
    <row r="133" spans="1:4" ht="23.25">
      <c r="A133" s="41">
        <v>23600</v>
      </c>
      <c r="B133" s="42">
        <v>224</v>
      </c>
      <c r="C133" s="76"/>
      <c r="D133" s="75">
        <v>94.74</v>
      </c>
    </row>
    <row r="134" spans="1:4" ht="23.25">
      <c r="A134" s="41">
        <v>23601</v>
      </c>
      <c r="B134" s="42">
        <v>225</v>
      </c>
      <c r="C134" s="76"/>
      <c r="D134" s="75">
        <v>94.73</v>
      </c>
    </row>
    <row r="135" spans="1:4" ht="23.25">
      <c r="A135" s="41">
        <v>23602</v>
      </c>
      <c r="B135" s="42">
        <v>226</v>
      </c>
      <c r="C135" s="76"/>
      <c r="D135" s="75">
        <v>94.69</v>
      </c>
    </row>
    <row r="136" spans="1:4" ht="23.25">
      <c r="A136" s="41">
        <v>23603</v>
      </c>
      <c r="B136" s="42">
        <v>227</v>
      </c>
      <c r="C136" s="76"/>
      <c r="D136" s="75">
        <v>94.67</v>
      </c>
    </row>
    <row r="137" spans="1:4" ht="23.25">
      <c r="A137" s="41">
        <v>23604</v>
      </c>
      <c r="B137" s="42">
        <v>228</v>
      </c>
      <c r="C137" s="76"/>
      <c r="D137" s="75">
        <v>94.68</v>
      </c>
    </row>
    <row r="138" spans="1:5" ht="23.25">
      <c r="A138" s="41">
        <v>23605</v>
      </c>
      <c r="B138" s="42">
        <v>229</v>
      </c>
      <c r="C138" s="76"/>
      <c r="D138" s="75">
        <v>95.92</v>
      </c>
      <c r="E138" s="232">
        <v>95.98</v>
      </c>
    </row>
    <row r="139" spans="1:5" ht="23.25">
      <c r="A139" s="41">
        <v>23606</v>
      </c>
      <c r="B139" s="42">
        <v>230</v>
      </c>
      <c r="C139" s="76"/>
      <c r="D139" s="75">
        <v>95.92</v>
      </c>
      <c r="E139" s="232">
        <v>96.08</v>
      </c>
    </row>
    <row r="140" spans="1:5" ht="23.25">
      <c r="A140" s="41">
        <v>23606</v>
      </c>
      <c r="B140" s="42">
        <v>230</v>
      </c>
      <c r="C140" s="76"/>
      <c r="D140" s="75">
        <v>96.99</v>
      </c>
      <c r="E140" s="232">
        <v>97</v>
      </c>
    </row>
    <row r="141" spans="1:5" ht="23.25">
      <c r="A141" s="41">
        <v>23607</v>
      </c>
      <c r="B141" s="42">
        <v>231</v>
      </c>
      <c r="C141" s="76"/>
      <c r="D141" s="75">
        <v>96.85</v>
      </c>
      <c r="E141" s="235"/>
    </row>
    <row r="142" spans="1:4" ht="23.25">
      <c r="A142" s="41">
        <v>23608</v>
      </c>
      <c r="B142" s="42">
        <v>232</v>
      </c>
      <c r="C142" s="76"/>
      <c r="D142" s="75">
        <v>96</v>
      </c>
    </row>
    <row r="143" spans="1:6" ht="23.25">
      <c r="A143" s="41">
        <v>23609</v>
      </c>
      <c r="B143" s="42">
        <v>233</v>
      </c>
      <c r="C143" s="76"/>
      <c r="D143" s="75">
        <v>96.02</v>
      </c>
      <c r="F143" s="43">
        <v>98.88</v>
      </c>
    </row>
    <row r="144" spans="1:4" ht="23.25">
      <c r="A144" s="41">
        <v>23610</v>
      </c>
      <c r="B144" s="42">
        <v>234</v>
      </c>
      <c r="C144" s="76"/>
      <c r="D144" s="75">
        <v>96.43</v>
      </c>
    </row>
    <row r="145" spans="1:4" ht="23.25">
      <c r="A145" s="41">
        <v>23611</v>
      </c>
      <c r="B145" s="42">
        <v>235</v>
      </c>
      <c r="C145" s="76"/>
      <c r="D145" s="75">
        <v>96.5</v>
      </c>
    </row>
    <row r="146" spans="1:4" ht="23.25">
      <c r="A146" s="41">
        <v>23612</v>
      </c>
      <c r="B146" s="42">
        <v>236</v>
      </c>
      <c r="C146" s="76"/>
      <c r="D146" s="75">
        <v>95.76</v>
      </c>
    </row>
    <row r="147" spans="1:5" ht="21">
      <c r="A147" s="41">
        <v>23613</v>
      </c>
      <c r="B147" s="42">
        <v>237</v>
      </c>
      <c r="C147" s="76"/>
      <c r="D147" s="75">
        <v>95.28</v>
      </c>
      <c r="E147" s="250"/>
    </row>
    <row r="148" spans="1:5" ht="21">
      <c r="A148" s="41">
        <v>23614</v>
      </c>
      <c r="B148" s="42">
        <v>238</v>
      </c>
      <c r="C148" s="76"/>
      <c r="D148" s="75">
        <v>95.65</v>
      </c>
      <c r="E148" s="250"/>
    </row>
    <row r="149" spans="1:4" ht="23.25">
      <c r="A149" s="41">
        <v>23615</v>
      </c>
      <c r="B149" s="42">
        <v>239</v>
      </c>
      <c r="C149" s="76"/>
      <c r="D149" s="75">
        <v>95.66</v>
      </c>
    </row>
    <row r="150" spans="1:5" ht="23.25">
      <c r="A150" s="41">
        <v>23616</v>
      </c>
      <c r="B150" s="42">
        <v>240</v>
      </c>
      <c r="C150" s="76"/>
      <c r="D150" s="75">
        <v>96.02</v>
      </c>
      <c r="E150" s="232">
        <v>96.17</v>
      </c>
    </row>
    <row r="151" spans="1:4" ht="23.25">
      <c r="A151" s="41">
        <v>23617</v>
      </c>
      <c r="B151" s="42">
        <v>241</v>
      </c>
      <c r="C151" s="76"/>
      <c r="D151" s="75">
        <v>95.97</v>
      </c>
    </row>
    <row r="152" spans="1:4" ht="23.25">
      <c r="A152" s="41">
        <v>23618</v>
      </c>
      <c r="B152" s="42">
        <v>242</v>
      </c>
      <c r="C152" s="76"/>
      <c r="D152" s="75">
        <v>95.6</v>
      </c>
    </row>
    <row r="153" spans="1:4" ht="23.25">
      <c r="A153" s="41">
        <v>23619</v>
      </c>
      <c r="B153" s="42">
        <v>243</v>
      </c>
      <c r="C153" s="76"/>
      <c r="D153" s="75">
        <v>95.47</v>
      </c>
    </row>
    <row r="154" spans="1:4" ht="23.25">
      <c r="A154" s="41">
        <v>23620</v>
      </c>
      <c r="B154" s="42">
        <v>244</v>
      </c>
      <c r="C154" s="76"/>
      <c r="D154" s="75">
        <v>95.35</v>
      </c>
    </row>
    <row r="155" spans="1:4" ht="23.25">
      <c r="A155" s="41">
        <v>23621</v>
      </c>
      <c r="B155" s="42">
        <v>245</v>
      </c>
      <c r="C155" s="76"/>
      <c r="D155" s="75">
        <v>95.27</v>
      </c>
    </row>
    <row r="156" spans="1:4" ht="23.25">
      <c r="A156" s="41">
        <v>23622</v>
      </c>
      <c r="B156" s="42">
        <v>246</v>
      </c>
      <c r="C156" s="76"/>
      <c r="D156" s="75">
        <v>95.24</v>
      </c>
    </row>
    <row r="157" spans="1:4" ht="23.25">
      <c r="A157" s="41">
        <v>23623</v>
      </c>
      <c r="B157" s="42">
        <v>247</v>
      </c>
      <c r="C157"/>
      <c r="D157" s="75">
        <v>95.14</v>
      </c>
    </row>
    <row r="158" spans="1:4" ht="23.25">
      <c r="A158" s="41">
        <v>23624</v>
      </c>
      <c r="B158" s="42">
        <v>248</v>
      </c>
      <c r="C158"/>
      <c r="D158" s="75">
        <v>95.06</v>
      </c>
    </row>
    <row r="159" spans="1:4" ht="23.25">
      <c r="A159" s="41">
        <v>23625</v>
      </c>
      <c r="B159" s="42">
        <v>249</v>
      </c>
      <c r="C159"/>
      <c r="D159" s="75">
        <v>95.17</v>
      </c>
    </row>
    <row r="160" spans="1:6" ht="23.25">
      <c r="A160" s="41">
        <v>23626</v>
      </c>
      <c r="B160" s="42">
        <v>250</v>
      </c>
      <c r="C160"/>
      <c r="D160" s="75">
        <v>95.22</v>
      </c>
      <c r="F160" s="43">
        <v>101.74</v>
      </c>
    </row>
    <row r="161" spans="1:4" ht="23.25">
      <c r="A161" s="41">
        <v>23627</v>
      </c>
      <c r="B161" s="42">
        <v>251</v>
      </c>
      <c r="C161"/>
      <c r="D161" s="75">
        <v>95.12</v>
      </c>
    </row>
    <row r="162" spans="1:4" ht="23.25">
      <c r="A162" s="41">
        <v>23628</v>
      </c>
      <c r="B162" s="42">
        <v>252</v>
      </c>
      <c r="C162"/>
      <c r="D162" s="75">
        <v>95.28</v>
      </c>
    </row>
    <row r="163" spans="1:5" ht="23.25">
      <c r="A163" s="41">
        <v>23629</v>
      </c>
      <c r="B163" s="42">
        <v>253</v>
      </c>
      <c r="C163"/>
      <c r="D163" s="75">
        <v>97.69</v>
      </c>
      <c r="E163" s="232">
        <v>98.9</v>
      </c>
    </row>
    <row r="164" spans="1:4" ht="23.25">
      <c r="A164" s="41">
        <v>23630</v>
      </c>
      <c r="B164" s="42">
        <v>254</v>
      </c>
      <c r="C164"/>
      <c r="D164" s="75">
        <v>98.91</v>
      </c>
    </row>
    <row r="165" spans="1:5" ht="23.25">
      <c r="A165" s="41">
        <v>23631</v>
      </c>
      <c r="B165" s="42">
        <v>255</v>
      </c>
      <c r="C165"/>
      <c r="D165" s="75">
        <v>97.75</v>
      </c>
      <c r="E165" s="232">
        <v>97.88</v>
      </c>
    </row>
    <row r="166" spans="1:4" ht="23.25">
      <c r="A166" s="41">
        <v>23632</v>
      </c>
      <c r="B166" s="42">
        <v>256</v>
      </c>
      <c r="C166"/>
      <c r="D166" s="75">
        <v>96.75</v>
      </c>
    </row>
    <row r="167" spans="1:4" ht="23.25">
      <c r="A167" s="41">
        <v>23633</v>
      </c>
      <c r="B167" s="42">
        <v>257</v>
      </c>
      <c r="C167"/>
      <c r="D167" s="75">
        <v>96.08</v>
      </c>
    </row>
    <row r="168" spans="1:4" ht="23.25">
      <c r="A168" s="41">
        <v>23634</v>
      </c>
      <c r="B168" s="42">
        <v>258</v>
      </c>
      <c r="C168"/>
      <c r="D168" s="75">
        <v>95.51</v>
      </c>
    </row>
    <row r="169" spans="1:4" ht="23.25">
      <c r="A169" s="41">
        <v>23635</v>
      </c>
      <c r="B169" s="42">
        <v>259</v>
      </c>
      <c r="C169"/>
      <c r="D169" s="75">
        <v>95.38</v>
      </c>
    </row>
    <row r="170" spans="1:4" ht="23.25">
      <c r="A170" s="41">
        <v>23636</v>
      </c>
      <c r="B170" s="42">
        <v>260</v>
      </c>
      <c r="C170"/>
      <c r="D170" s="75">
        <v>95.57</v>
      </c>
    </row>
    <row r="171" spans="1:5" ht="23.25">
      <c r="A171" s="41">
        <v>23637</v>
      </c>
      <c r="B171" s="42">
        <v>261</v>
      </c>
      <c r="C171"/>
      <c r="D171" s="75">
        <v>95.89</v>
      </c>
      <c r="E171" s="232">
        <v>95.76</v>
      </c>
    </row>
    <row r="172" spans="1:4" ht="23.25">
      <c r="A172" s="41">
        <v>23638</v>
      </c>
      <c r="B172" s="42">
        <v>262</v>
      </c>
      <c r="C172"/>
      <c r="D172" s="75">
        <v>96.79</v>
      </c>
    </row>
    <row r="173" spans="1:4" ht="23.25">
      <c r="A173" s="41">
        <v>23639</v>
      </c>
      <c r="B173" s="42">
        <v>263</v>
      </c>
      <c r="C173"/>
      <c r="D173" s="75">
        <v>96.08</v>
      </c>
    </row>
    <row r="174" spans="1:4" ht="23.25">
      <c r="A174" s="41">
        <v>23640</v>
      </c>
      <c r="B174" s="42">
        <v>264</v>
      </c>
      <c r="C174"/>
      <c r="D174" s="75">
        <v>95.68</v>
      </c>
    </row>
    <row r="175" spans="1:4" ht="23.25">
      <c r="A175" s="41">
        <v>23641</v>
      </c>
      <c r="B175" s="42">
        <v>265</v>
      </c>
      <c r="C175"/>
      <c r="D175" s="75">
        <v>95.5</v>
      </c>
    </row>
    <row r="176" spans="1:4" ht="23.25">
      <c r="A176" s="41">
        <v>23642</v>
      </c>
      <c r="B176" s="42">
        <v>266</v>
      </c>
      <c r="C176"/>
      <c r="D176" s="75">
        <v>95.54</v>
      </c>
    </row>
    <row r="177" spans="1:4" ht="23.25">
      <c r="A177" s="41">
        <v>23643</v>
      </c>
      <c r="B177" s="42">
        <v>267</v>
      </c>
      <c r="C177"/>
      <c r="D177" s="75">
        <v>96.84</v>
      </c>
    </row>
    <row r="178" spans="1:4" ht="23.25">
      <c r="A178" s="41">
        <v>23644</v>
      </c>
      <c r="B178" s="42">
        <v>268</v>
      </c>
      <c r="C178"/>
      <c r="D178" s="75">
        <v>96.62</v>
      </c>
    </row>
    <row r="179" spans="1:4" ht="23.25">
      <c r="A179" s="41">
        <v>23645</v>
      </c>
      <c r="B179" s="42">
        <v>269</v>
      </c>
      <c r="C179"/>
      <c r="D179" s="75">
        <v>96.96</v>
      </c>
    </row>
    <row r="180" spans="1:4" ht="23.25">
      <c r="A180" s="41">
        <v>23646</v>
      </c>
      <c r="B180" s="42">
        <v>270</v>
      </c>
      <c r="C180"/>
      <c r="D180" s="75">
        <v>96.73</v>
      </c>
    </row>
    <row r="181" spans="1:5" ht="23.25">
      <c r="A181" s="41">
        <v>23647</v>
      </c>
      <c r="B181" s="42">
        <v>271</v>
      </c>
      <c r="C181"/>
      <c r="D181" s="75">
        <v>96.37</v>
      </c>
      <c r="E181" s="236"/>
    </row>
    <row r="182" spans="1:4" ht="23.25">
      <c r="A182" s="41">
        <v>23648</v>
      </c>
      <c r="B182" s="42">
        <v>272</v>
      </c>
      <c r="C182"/>
      <c r="D182" s="75">
        <v>96.46</v>
      </c>
    </row>
    <row r="183" spans="1:4" ht="23.25">
      <c r="A183" s="41">
        <v>23649</v>
      </c>
      <c r="B183" s="42">
        <v>273</v>
      </c>
      <c r="C183"/>
      <c r="D183" s="75">
        <v>96.33</v>
      </c>
    </row>
    <row r="184" spans="1:5" ht="23.25">
      <c r="A184" s="41">
        <v>23650</v>
      </c>
      <c r="B184" s="42">
        <v>274</v>
      </c>
      <c r="C184"/>
      <c r="D184" s="75">
        <v>96.58</v>
      </c>
      <c r="E184" s="233"/>
    </row>
    <row r="185" spans="1:4" ht="23.25">
      <c r="A185" s="41">
        <v>23651</v>
      </c>
      <c r="B185" s="42">
        <v>275</v>
      </c>
      <c r="C185"/>
      <c r="D185" s="75">
        <v>96.58</v>
      </c>
    </row>
    <row r="186" spans="1:4" ht="23.25">
      <c r="A186" s="41">
        <v>23652</v>
      </c>
      <c r="B186" s="42">
        <v>276</v>
      </c>
      <c r="C186"/>
      <c r="D186" s="75">
        <v>96.47</v>
      </c>
    </row>
    <row r="187" spans="1:4" ht="23.25">
      <c r="A187" s="41">
        <v>23653</v>
      </c>
      <c r="B187" s="42">
        <v>277</v>
      </c>
      <c r="C187"/>
      <c r="D187" s="75">
        <v>96.22</v>
      </c>
    </row>
    <row r="188" spans="1:4" ht="23.25">
      <c r="A188" s="41">
        <v>23654</v>
      </c>
      <c r="B188" s="42">
        <v>278</v>
      </c>
      <c r="C188"/>
      <c r="D188" s="75">
        <v>95.91</v>
      </c>
    </row>
    <row r="189" spans="1:4" ht="23.25">
      <c r="A189" s="41">
        <v>23655</v>
      </c>
      <c r="B189" s="42">
        <v>279</v>
      </c>
      <c r="C189"/>
      <c r="D189" s="75">
        <v>96.01</v>
      </c>
    </row>
    <row r="190" spans="1:4" ht="23.25">
      <c r="A190" s="41">
        <v>23656</v>
      </c>
      <c r="B190" s="42">
        <v>280</v>
      </c>
      <c r="C190"/>
      <c r="D190" s="75">
        <v>95.96</v>
      </c>
    </row>
    <row r="191" spans="1:5" ht="23.25">
      <c r="A191" s="41">
        <v>23657</v>
      </c>
      <c r="B191" s="42">
        <v>281</v>
      </c>
      <c r="C191"/>
      <c r="D191" s="75">
        <v>96.06</v>
      </c>
      <c r="E191" s="232">
        <v>96.09</v>
      </c>
    </row>
    <row r="192" spans="1:4" ht="23.25">
      <c r="A192" s="41">
        <v>23658</v>
      </c>
      <c r="B192" s="42">
        <v>282</v>
      </c>
      <c r="C192"/>
      <c r="D192" s="75">
        <v>95.59</v>
      </c>
    </row>
    <row r="193" spans="1:4" ht="23.25">
      <c r="A193" s="41">
        <v>23659</v>
      </c>
      <c r="B193" s="42">
        <v>283</v>
      </c>
      <c r="C193"/>
      <c r="D193" s="75">
        <v>95.58</v>
      </c>
    </row>
    <row r="194" spans="1:4" ht="23.25">
      <c r="A194" s="41">
        <v>23660</v>
      </c>
      <c r="B194" s="42">
        <v>284</v>
      </c>
      <c r="C194"/>
      <c r="D194" s="75">
        <v>95.37</v>
      </c>
    </row>
    <row r="195" spans="1:4" ht="23.25">
      <c r="A195" s="41">
        <v>23661</v>
      </c>
      <c r="B195" s="42">
        <v>285</v>
      </c>
      <c r="C195"/>
      <c r="D195" s="75">
        <v>95.41</v>
      </c>
    </row>
    <row r="196" spans="1:4" ht="23.25">
      <c r="A196" s="41">
        <v>23662</v>
      </c>
      <c r="B196" s="42">
        <v>286</v>
      </c>
      <c r="C196"/>
      <c r="D196" s="75">
        <v>95.58</v>
      </c>
    </row>
    <row r="197" spans="1:4" ht="23.25">
      <c r="A197" s="41">
        <v>23663</v>
      </c>
      <c r="B197" s="42">
        <v>287</v>
      </c>
      <c r="C197"/>
      <c r="D197" s="75">
        <v>95.73</v>
      </c>
    </row>
    <row r="198" spans="1:5" ht="23.25">
      <c r="A198" s="41">
        <v>23664</v>
      </c>
      <c r="B198" s="42">
        <v>288</v>
      </c>
      <c r="C198"/>
      <c r="D198" s="75">
        <v>96.37</v>
      </c>
      <c r="E198" s="232">
        <v>96.42</v>
      </c>
    </row>
    <row r="199" spans="1:4" ht="23.25">
      <c r="A199" s="41">
        <v>23665</v>
      </c>
      <c r="B199" s="42">
        <v>289</v>
      </c>
      <c r="C199"/>
      <c r="D199" s="75">
        <v>95.95</v>
      </c>
    </row>
    <row r="200" spans="1:4" ht="23.25">
      <c r="A200" s="41">
        <v>23666</v>
      </c>
      <c r="B200" s="42">
        <v>290</v>
      </c>
      <c r="C200"/>
      <c r="D200" s="75">
        <v>95.95</v>
      </c>
    </row>
    <row r="201" spans="1:4" ht="23.25">
      <c r="A201" s="41">
        <v>23667</v>
      </c>
      <c r="B201" s="42">
        <v>291</v>
      </c>
      <c r="C201"/>
      <c r="D201" s="75">
        <v>96.33</v>
      </c>
    </row>
    <row r="202" spans="1:4" ht="23.25">
      <c r="A202" s="41">
        <v>23668</v>
      </c>
      <c r="B202" s="42">
        <v>292</v>
      </c>
      <c r="C202"/>
      <c r="D202" s="75">
        <v>95.79</v>
      </c>
    </row>
    <row r="203" spans="1:4" ht="23.25">
      <c r="A203" s="41">
        <v>23669</v>
      </c>
      <c r="B203" s="42">
        <v>293</v>
      </c>
      <c r="C203"/>
      <c r="D203" s="75">
        <v>95.43</v>
      </c>
    </row>
    <row r="204" spans="1:4" ht="23.25">
      <c r="A204" s="41">
        <v>23670</v>
      </c>
      <c r="B204" s="42">
        <v>294</v>
      </c>
      <c r="C204"/>
      <c r="D204" s="75">
        <v>95.19</v>
      </c>
    </row>
    <row r="205" spans="1:4" ht="23.25">
      <c r="A205" s="41">
        <v>23671</v>
      </c>
      <c r="B205" s="42">
        <v>295</v>
      </c>
      <c r="C205"/>
      <c r="D205" s="75">
        <v>95.28</v>
      </c>
    </row>
    <row r="206" spans="1:4" ht="23.25">
      <c r="A206" s="41">
        <v>23672</v>
      </c>
      <c r="B206" s="42">
        <v>296</v>
      </c>
      <c r="C206"/>
      <c r="D206" s="75">
        <v>95.66</v>
      </c>
    </row>
    <row r="207" spans="1:4" ht="23.25">
      <c r="A207" s="41">
        <v>23673</v>
      </c>
      <c r="B207" s="42">
        <v>297</v>
      </c>
      <c r="C207"/>
      <c r="D207" s="75">
        <v>96.46</v>
      </c>
    </row>
    <row r="208" spans="1:4" ht="23.25">
      <c r="A208" s="41">
        <v>23674</v>
      </c>
      <c r="B208" s="42">
        <v>298</v>
      </c>
      <c r="C208"/>
      <c r="D208" s="75">
        <v>98.48</v>
      </c>
    </row>
    <row r="209" spans="1:5" ht="23.25">
      <c r="A209" s="41">
        <v>23675</v>
      </c>
      <c r="B209" s="42">
        <v>299</v>
      </c>
      <c r="C209"/>
      <c r="D209" s="75">
        <v>99.72</v>
      </c>
      <c r="E209" s="232">
        <v>99.88</v>
      </c>
    </row>
    <row r="210" spans="1:4" ht="23.25">
      <c r="A210" s="41">
        <v>23676</v>
      </c>
      <c r="B210" s="42">
        <v>300</v>
      </c>
      <c r="C210"/>
      <c r="D210" s="75">
        <v>98.32</v>
      </c>
    </row>
    <row r="211" spans="1:4" ht="23.25">
      <c r="A211" s="41">
        <v>23677</v>
      </c>
      <c r="B211" s="42">
        <v>301</v>
      </c>
      <c r="C211"/>
      <c r="D211" s="75">
        <v>96.6</v>
      </c>
    </row>
    <row r="212" spans="1:4" ht="23.25">
      <c r="A212" s="41">
        <v>23678</v>
      </c>
      <c r="B212" s="42">
        <v>302</v>
      </c>
      <c r="C212"/>
      <c r="D212" s="75">
        <v>95.87</v>
      </c>
    </row>
    <row r="213" spans="1:4" ht="23.25">
      <c r="A213" s="41">
        <v>23679</v>
      </c>
      <c r="B213" s="42">
        <v>303</v>
      </c>
      <c r="C213"/>
      <c r="D213" s="75">
        <v>95.63</v>
      </c>
    </row>
    <row r="214" spans="1:4" ht="23.25">
      <c r="A214" s="41">
        <v>23680</v>
      </c>
      <c r="B214" s="42">
        <v>304</v>
      </c>
      <c r="C214"/>
      <c r="D214" s="75">
        <v>95.52</v>
      </c>
    </row>
    <row r="215" spans="1:4" ht="23.25">
      <c r="A215" s="41">
        <v>23681</v>
      </c>
      <c r="B215" s="42">
        <v>305</v>
      </c>
      <c r="C215"/>
      <c r="D215" s="75">
        <v>95.59</v>
      </c>
    </row>
    <row r="216" spans="1:5" ht="23.25">
      <c r="A216" s="41">
        <v>23682</v>
      </c>
      <c r="B216" s="42">
        <v>306</v>
      </c>
      <c r="C216"/>
      <c r="D216" s="75">
        <v>95.67</v>
      </c>
      <c r="E216" s="233"/>
    </row>
    <row r="217" spans="1:4" ht="23.25">
      <c r="A217" s="41">
        <v>23683</v>
      </c>
      <c r="B217" s="42">
        <v>307</v>
      </c>
      <c r="C217"/>
      <c r="D217" s="75">
        <v>96.14</v>
      </c>
    </row>
    <row r="218" spans="1:4" ht="23.25">
      <c r="A218" s="41">
        <v>23684</v>
      </c>
      <c r="B218" s="42">
        <v>308</v>
      </c>
      <c r="C218"/>
      <c r="D218" s="75">
        <v>96.14</v>
      </c>
    </row>
    <row r="219" spans="1:5" ht="23.25">
      <c r="A219" s="41">
        <v>23685</v>
      </c>
      <c r="B219" s="42">
        <v>309</v>
      </c>
      <c r="C219"/>
      <c r="D219" s="75">
        <v>95.79</v>
      </c>
      <c r="E219" s="232">
        <v>95.81</v>
      </c>
    </row>
    <row r="220" spans="1:4" ht="23.25">
      <c r="A220" s="41">
        <v>23686</v>
      </c>
      <c r="B220" s="42">
        <v>310</v>
      </c>
      <c r="C220"/>
      <c r="D220" s="75">
        <v>95.52</v>
      </c>
    </row>
    <row r="221" spans="1:4" ht="23.25">
      <c r="A221" s="41">
        <v>23687</v>
      </c>
      <c r="B221" s="42">
        <v>311</v>
      </c>
      <c r="C221"/>
      <c r="D221" s="75">
        <v>95.33</v>
      </c>
    </row>
    <row r="222" spans="1:4" ht="23.25">
      <c r="A222" s="41">
        <v>23688</v>
      </c>
      <c r="B222" s="42">
        <v>312</v>
      </c>
      <c r="C222"/>
      <c r="D222" s="75">
        <v>95.17</v>
      </c>
    </row>
    <row r="223" spans="1:4" ht="23.25">
      <c r="A223" s="41">
        <v>23689</v>
      </c>
      <c r="B223" s="42">
        <v>313</v>
      </c>
      <c r="C223"/>
      <c r="D223" s="75">
        <v>95.08</v>
      </c>
    </row>
    <row r="224" spans="1:4" ht="23.25">
      <c r="A224" s="41">
        <v>23690</v>
      </c>
      <c r="B224" s="42">
        <v>314</v>
      </c>
      <c r="C224"/>
      <c r="D224" s="75">
        <v>95.01</v>
      </c>
    </row>
    <row r="225" spans="1:4" ht="23.25">
      <c r="A225" s="41">
        <v>23691</v>
      </c>
      <c r="B225" s="42">
        <v>315</v>
      </c>
      <c r="C225"/>
      <c r="D225" s="75">
        <v>94.95</v>
      </c>
    </row>
    <row r="226" spans="1:4" ht="23.25">
      <c r="A226" s="41">
        <v>23692</v>
      </c>
      <c r="B226" s="42">
        <v>316</v>
      </c>
      <c r="C226"/>
      <c r="D226" s="75">
        <v>94.92</v>
      </c>
    </row>
    <row r="227" spans="1:5" ht="23.25">
      <c r="A227" s="41">
        <v>23693</v>
      </c>
      <c r="B227" s="42">
        <v>317</v>
      </c>
      <c r="C227"/>
      <c r="D227" s="75">
        <v>94.86</v>
      </c>
      <c r="E227" s="232">
        <v>94.86</v>
      </c>
    </row>
    <row r="228" spans="1:4" ht="23.25">
      <c r="A228" s="41">
        <v>23694</v>
      </c>
      <c r="B228" s="42">
        <v>318</v>
      </c>
      <c r="C228"/>
      <c r="D228" s="75">
        <v>94.8</v>
      </c>
    </row>
    <row r="229" spans="1:4" ht="23.25">
      <c r="A229" s="41">
        <v>23695</v>
      </c>
      <c r="B229" s="42">
        <v>319</v>
      </c>
      <c r="C229"/>
      <c r="D229" s="75">
        <v>94.89</v>
      </c>
    </row>
    <row r="230" spans="1:4" ht="23.25">
      <c r="A230" s="41">
        <v>23696</v>
      </c>
      <c r="B230" s="42">
        <v>320</v>
      </c>
      <c r="C230"/>
      <c r="D230" s="75">
        <v>94.73</v>
      </c>
    </row>
    <row r="231" spans="1:4" ht="23.25">
      <c r="A231" s="41">
        <v>23697</v>
      </c>
      <c r="B231" s="42">
        <v>321</v>
      </c>
      <c r="C231"/>
      <c r="D231" s="75">
        <v>94.69</v>
      </c>
    </row>
    <row r="232" spans="1:4" ht="23.25">
      <c r="A232" s="41">
        <v>23698</v>
      </c>
      <c r="B232" s="42">
        <v>322</v>
      </c>
      <c r="C232"/>
      <c r="D232" s="75">
        <v>94.69</v>
      </c>
    </row>
    <row r="233" spans="1:5" ht="23.25">
      <c r="A233" s="41">
        <v>23699</v>
      </c>
      <c r="B233" s="42">
        <v>323</v>
      </c>
      <c r="C233"/>
      <c r="D233" s="75">
        <v>94.68</v>
      </c>
      <c r="E233" s="232">
        <v>94.68</v>
      </c>
    </row>
    <row r="234" spans="1:4" ht="23.25">
      <c r="A234" s="41">
        <v>23700</v>
      </c>
      <c r="B234" s="42">
        <v>324</v>
      </c>
      <c r="C234"/>
      <c r="D234" s="75">
        <v>94.64</v>
      </c>
    </row>
    <row r="235" spans="1:4" ht="23.25">
      <c r="A235" s="41">
        <v>23701</v>
      </c>
      <c r="B235" s="42">
        <v>325</v>
      </c>
      <c r="C235"/>
      <c r="D235" s="75">
        <v>94.66</v>
      </c>
    </row>
    <row r="236" spans="1:4" ht="23.25">
      <c r="A236" s="41">
        <v>23702</v>
      </c>
      <c r="B236" s="42">
        <v>326</v>
      </c>
      <c r="C236"/>
      <c r="D236" s="75">
        <v>94.59458333333333</v>
      </c>
    </row>
    <row r="237" spans="1:4" ht="23.25">
      <c r="A237" s="41">
        <v>23703</v>
      </c>
      <c r="B237" s="42">
        <v>327</v>
      </c>
      <c r="C237"/>
      <c r="D237" s="75">
        <v>94.59916666666666</v>
      </c>
    </row>
    <row r="238" spans="1:4" ht="23.25">
      <c r="A238" s="41">
        <v>23704</v>
      </c>
      <c r="B238" s="42">
        <v>328</v>
      </c>
      <c r="C238"/>
      <c r="D238" s="75">
        <v>94.59416666666667</v>
      </c>
    </row>
    <row r="239" spans="1:4" ht="23.25">
      <c r="A239" s="41">
        <v>23705</v>
      </c>
      <c r="B239" s="42">
        <v>329</v>
      </c>
      <c r="C239"/>
      <c r="D239" s="75">
        <v>94.53041666666667</v>
      </c>
    </row>
    <row r="240" spans="1:4" ht="23.25">
      <c r="A240" s="41">
        <v>23706</v>
      </c>
      <c r="B240" s="42">
        <v>330</v>
      </c>
      <c r="C240"/>
      <c r="D240" s="75">
        <v>94.48791666666666</v>
      </c>
    </row>
    <row r="241" spans="1:4" ht="23.25">
      <c r="A241" s="41">
        <v>23707</v>
      </c>
      <c r="B241" s="42">
        <v>331</v>
      </c>
      <c r="C241"/>
      <c r="D241" s="75">
        <v>94.365</v>
      </c>
    </row>
    <row r="242" spans="1:4" ht="23.25">
      <c r="A242" s="41">
        <v>23708</v>
      </c>
      <c r="B242" s="42">
        <v>332</v>
      </c>
      <c r="C242"/>
      <c r="D242" s="75">
        <v>94.3425</v>
      </c>
    </row>
    <row r="243" spans="1:4" ht="23.25">
      <c r="A243" s="41">
        <v>23709</v>
      </c>
      <c r="B243" s="42">
        <v>333</v>
      </c>
      <c r="C243"/>
      <c r="D243" s="75">
        <v>94.45833333333333</v>
      </c>
    </row>
    <row r="244" spans="1:4" ht="23.25">
      <c r="A244" s="41">
        <v>23710</v>
      </c>
      <c r="B244" s="42">
        <v>334</v>
      </c>
      <c r="C244"/>
      <c r="D244" s="75">
        <v>94.50125</v>
      </c>
    </row>
    <row r="245" spans="1:4" ht="23.25">
      <c r="A245" s="41">
        <v>23711</v>
      </c>
      <c r="B245" s="42">
        <v>335</v>
      </c>
      <c r="C245"/>
      <c r="D245" s="75">
        <v>94.47125</v>
      </c>
    </row>
    <row r="246" spans="1:4" ht="23.25">
      <c r="A246" s="41">
        <v>23712</v>
      </c>
      <c r="B246" s="42">
        <v>336</v>
      </c>
      <c r="C246"/>
      <c r="D246" s="75">
        <v>94.43708333333333</v>
      </c>
    </row>
    <row r="247" spans="1:4" ht="23.25">
      <c r="A247" s="41">
        <v>23713</v>
      </c>
      <c r="B247" s="42">
        <v>337</v>
      </c>
      <c r="C247"/>
      <c r="D247" s="75">
        <v>94.39541666666666</v>
      </c>
    </row>
    <row r="248" spans="1:4" ht="23.25">
      <c r="A248" s="41">
        <v>23714</v>
      </c>
      <c r="B248" s="42">
        <v>338</v>
      </c>
      <c r="C248"/>
      <c r="D248" s="75">
        <v>94.29958333333333</v>
      </c>
    </row>
    <row r="249" spans="1:4" ht="23.25">
      <c r="A249" s="41">
        <v>23715</v>
      </c>
      <c r="B249" s="42">
        <v>339</v>
      </c>
      <c r="C249"/>
      <c r="D249" s="75">
        <v>94.23083333333334</v>
      </c>
    </row>
    <row r="250" spans="1:4" ht="23.25">
      <c r="A250" s="41">
        <v>23716</v>
      </c>
      <c r="B250" s="42">
        <v>340</v>
      </c>
      <c r="C250"/>
      <c r="D250" s="75">
        <v>94.21666666666667</v>
      </c>
    </row>
    <row r="251" spans="1:4" ht="23.25">
      <c r="A251" s="41">
        <v>23717</v>
      </c>
      <c r="B251" s="42">
        <v>341</v>
      </c>
      <c r="C251"/>
      <c r="D251" s="75">
        <v>94.29</v>
      </c>
    </row>
    <row r="252" spans="1:4" ht="23.25">
      <c r="A252" s="41">
        <v>23718</v>
      </c>
      <c r="B252" s="42">
        <v>342</v>
      </c>
      <c r="C252"/>
      <c r="D252" s="75">
        <v>94.32625</v>
      </c>
    </row>
    <row r="253" spans="1:4" ht="23.25">
      <c r="A253" s="41">
        <v>23719</v>
      </c>
      <c r="B253" s="42">
        <v>343</v>
      </c>
      <c r="C253"/>
      <c r="D253" s="75">
        <v>94.26875</v>
      </c>
    </row>
    <row r="254" spans="1:5" ht="23.25">
      <c r="A254" s="41">
        <v>23720</v>
      </c>
      <c r="B254" s="42">
        <v>344</v>
      </c>
      <c r="C254"/>
      <c r="D254" s="75">
        <v>94.18291666666667</v>
      </c>
      <c r="E254" s="232">
        <v>94.19</v>
      </c>
    </row>
    <row r="255" spans="1:4" ht="23.25">
      <c r="A255" s="41">
        <v>23721</v>
      </c>
      <c r="B255" s="42">
        <v>345</v>
      </c>
      <c r="C255"/>
      <c r="D255" s="75">
        <v>94.14541666666666</v>
      </c>
    </row>
    <row r="256" spans="1:4" ht="23.25">
      <c r="A256" s="41">
        <v>23722</v>
      </c>
      <c r="B256" s="42">
        <v>346</v>
      </c>
      <c r="C256"/>
      <c r="D256" s="75">
        <v>94.1525</v>
      </c>
    </row>
    <row r="257" spans="1:4" ht="23.25">
      <c r="A257" s="41">
        <v>23723</v>
      </c>
      <c r="B257" s="42">
        <v>347</v>
      </c>
      <c r="C257"/>
      <c r="D257" s="75">
        <v>94.12125</v>
      </c>
    </row>
    <row r="258" spans="1:4" ht="23.25">
      <c r="A258" s="41">
        <v>23724</v>
      </c>
      <c r="B258" s="42">
        <v>348</v>
      </c>
      <c r="C258"/>
      <c r="D258" s="75">
        <v>94.12791666666666</v>
      </c>
    </row>
    <row r="259" spans="1:4" ht="23.25">
      <c r="A259" s="41">
        <v>23725</v>
      </c>
      <c r="B259" s="42">
        <v>349</v>
      </c>
      <c r="C259"/>
      <c r="D259" s="75">
        <v>94.10833333333333</v>
      </c>
    </row>
    <row r="260" spans="1:4" ht="23.25">
      <c r="A260" s="41">
        <v>23726</v>
      </c>
      <c r="B260" s="42">
        <v>350</v>
      </c>
      <c r="C260"/>
      <c r="D260" s="75">
        <v>94.04583333333333</v>
      </c>
    </row>
    <row r="261" spans="1:4" ht="23.25">
      <c r="A261" s="41">
        <v>23727</v>
      </c>
      <c r="B261" s="42">
        <v>351</v>
      </c>
      <c r="C261"/>
      <c r="D261" s="75">
        <v>94.01375</v>
      </c>
    </row>
    <row r="262" spans="1:4" ht="23.25">
      <c r="A262" s="41">
        <v>23728</v>
      </c>
      <c r="B262" s="42">
        <v>352</v>
      </c>
      <c r="C262"/>
      <c r="D262" s="75">
        <v>94.0575</v>
      </c>
    </row>
    <row r="263" spans="1:4" ht="23.25">
      <c r="A263" s="41">
        <v>23729</v>
      </c>
      <c r="B263" s="42">
        <v>353</v>
      </c>
      <c r="C263"/>
      <c r="D263" s="75">
        <v>94.05458333333334</v>
      </c>
    </row>
    <row r="264" spans="1:4" ht="23.25">
      <c r="A264" s="41">
        <v>23730</v>
      </c>
      <c r="B264" s="42">
        <v>354</v>
      </c>
      <c r="C264"/>
      <c r="D264" s="75">
        <v>94.0775</v>
      </c>
    </row>
    <row r="265" spans="1:4" ht="23.25">
      <c r="A265" s="41">
        <v>23731</v>
      </c>
      <c r="B265" s="42">
        <v>355</v>
      </c>
      <c r="C265"/>
      <c r="D265" s="75">
        <v>94.07000000000001</v>
      </c>
    </row>
    <row r="266" spans="1:4" ht="23.25">
      <c r="A266" s="41">
        <v>23732</v>
      </c>
      <c r="B266" s="42">
        <v>356</v>
      </c>
      <c r="C266"/>
      <c r="D266" s="75">
        <v>94.06333333333333</v>
      </c>
    </row>
    <row r="267" spans="1:4" ht="23.25">
      <c r="A267" s="41">
        <v>23733</v>
      </c>
      <c r="B267" s="42">
        <v>357</v>
      </c>
      <c r="C267"/>
      <c r="D267" s="75">
        <v>94.015</v>
      </c>
    </row>
    <row r="268" spans="1:5" ht="23.25">
      <c r="A268" s="41">
        <v>23734</v>
      </c>
      <c r="B268" s="42">
        <v>358</v>
      </c>
      <c r="C268"/>
      <c r="D268" s="75">
        <v>93.98875</v>
      </c>
      <c r="E268" s="232">
        <v>93.91</v>
      </c>
    </row>
    <row r="269" spans="1:4" ht="23.25">
      <c r="A269" s="41">
        <v>23735</v>
      </c>
      <c r="B269" s="42">
        <v>359</v>
      </c>
      <c r="C269"/>
      <c r="D269" s="75">
        <v>94.025</v>
      </c>
    </row>
    <row r="270" spans="1:5" ht="23.25">
      <c r="A270" s="41">
        <v>23736</v>
      </c>
      <c r="B270" s="42">
        <v>360</v>
      </c>
      <c r="C270"/>
      <c r="D270" s="75">
        <v>93.97</v>
      </c>
      <c r="E270" s="234"/>
    </row>
    <row r="271" spans="1:4" ht="23.25">
      <c r="A271" s="41">
        <v>23737</v>
      </c>
      <c r="B271" s="42">
        <v>361</v>
      </c>
      <c r="C271"/>
      <c r="D271" s="75">
        <v>93.98791666666666</v>
      </c>
    </row>
    <row r="272" spans="1:4" ht="23.25">
      <c r="A272" s="41">
        <v>23738</v>
      </c>
      <c r="B272" s="42">
        <v>362</v>
      </c>
      <c r="C272"/>
      <c r="D272" s="75">
        <v>94.04</v>
      </c>
    </row>
    <row r="273" spans="1:4" ht="23.25">
      <c r="A273" s="41">
        <v>23739</v>
      </c>
      <c r="B273" s="42">
        <v>363</v>
      </c>
      <c r="C273"/>
      <c r="D273" s="75">
        <v>94.02083333333333</v>
      </c>
    </row>
    <row r="274" spans="1:4" ht="23.25">
      <c r="A274" s="41">
        <v>23740</v>
      </c>
      <c r="B274" s="42">
        <v>364</v>
      </c>
      <c r="C274"/>
      <c r="D274" s="75">
        <v>94.00666666666667</v>
      </c>
    </row>
    <row r="275" spans="1:4" ht="23.25">
      <c r="A275" s="41">
        <v>23741</v>
      </c>
      <c r="B275" s="42">
        <v>365</v>
      </c>
      <c r="C275"/>
      <c r="D275" s="75">
        <v>93.96125</v>
      </c>
    </row>
    <row r="276" spans="1:4" ht="23.25">
      <c r="A276" s="41">
        <v>23742</v>
      </c>
      <c r="B276" s="42">
        <v>366</v>
      </c>
      <c r="C276"/>
      <c r="D276" s="75">
        <v>93.97291666666666</v>
      </c>
    </row>
    <row r="277" spans="1:4" ht="23.25">
      <c r="A277" s="41">
        <v>23743</v>
      </c>
      <c r="B277" s="42">
        <v>367</v>
      </c>
      <c r="C277"/>
      <c r="D277" s="75">
        <v>93.96</v>
      </c>
    </row>
    <row r="278" spans="1:4" ht="23.25">
      <c r="A278" s="41">
        <v>23744</v>
      </c>
      <c r="B278" s="42">
        <v>368</v>
      </c>
      <c r="C278"/>
      <c r="D278" s="75">
        <v>93.97</v>
      </c>
    </row>
    <row r="279" spans="1:5" ht="23.25">
      <c r="A279" s="41">
        <v>23745</v>
      </c>
      <c r="B279" s="42">
        <v>369</v>
      </c>
      <c r="C279"/>
      <c r="D279" s="75">
        <v>93.97</v>
      </c>
      <c r="E279" s="233"/>
    </row>
    <row r="280" spans="1:4" ht="23.25">
      <c r="A280" s="41">
        <v>23746</v>
      </c>
      <c r="B280" s="42">
        <v>370</v>
      </c>
      <c r="C280"/>
      <c r="D280" s="75">
        <v>93.98</v>
      </c>
    </row>
    <row r="281" spans="1:4" ht="23.25">
      <c r="A281" s="41">
        <v>23747</v>
      </c>
      <c r="B281" s="42">
        <v>371</v>
      </c>
      <c r="C281"/>
      <c r="D281" s="75">
        <v>93.99</v>
      </c>
    </row>
    <row r="282" spans="1:4" ht="23.25">
      <c r="A282" s="41">
        <v>23748</v>
      </c>
      <c r="B282" s="42">
        <v>372</v>
      </c>
      <c r="C282"/>
      <c r="D282" s="75">
        <v>93.98</v>
      </c>
    </row>
    <row r="283" spans="1:4" ht="23.25">
      <c r="A283" s="41">
        <v>23749</v>
      </c>
      <c r="B283" s="42">
        <v>373</v>
      </c>
      <c r="C283"/>
      <c r="D283" s="75">
        <v>93.98</v>
      </c>
    </row>
    <row r="284" spans="1:4" ht="23.25">
      <c r="A284" s="41">
        <v>23750</v>
      </c>
      <c r="B284" s="42">
        <v>374</v>
      </c>
      <c r="C284"/>
      <c r="D284" s="75">
        <v>93.98</v>
      </c>
    </row>
    <row r="285" spans="1:4" ht="23.25">
      <c r="A285" s="41">
        <v>23751</v>
      </c>
      <c r="B285" s="42">
        <v>375</v>
      </c>
      <c r="C285"/>
      <c r="D285" s="75">
        <v>94.14</v>
      </c>
    </row>
    <row r="286" spans="1:4" ht="23.25">
      <c r="A286" s="41">
        <v>23752</v>
      </c>
      <c r="B286" s="42">
        <v>376</v>
      </c>
      <c r="C286"/>
      <c r="D286" s="75">
        <v>94.96</v>
      </c>
    </row>
    <row r="287" spans="1:4" ht="23.25">
      <c r="A287" s="41">
        <v>23753</v>
      </c>
      <c r="B287" s="42">
        <v>377</v>
      </c>
      <c r="C287"/>
      <c r="D287" s="75">
        <v>95.06</v>
      </c>
    </row>
    <row r="288" spans="1:4" ht="23.25">
      <c r="A288" s="41">
        <v>23754</v>
      </c>
      <c r="B288" s="42">
        <v>378</v>
      </c>
      <c r="C288"/>
      <c r="D288" s="75">
        <v>95.13</v>
      </c>
    </row>
    <row r="289" spans="1:4" ht="23.25">
      <c r="A289" s="41">
        <v>23755</v>
      </c>
      <c r="B289" s="42">
        <v>379</v>
      </c>
      <c r="C289"/>
      <c r="D289" s="75">
        <v>95.14</v>
      </c>
    </row>
    <row r="290" spans="1:5" ht="23.25">
      <c r="A290" s="41">
        <v>23756</v>
      </c>
      <c r="B290" s="42">
        <v>380</v>
      </c>
      <c r="C290"/>
      <c r="D290" s="75">
        <v>95.15</v>
      </c>
      <c r="E290" s="232">
        <v>95.16</v>
      </c>
    </row>
    <row r="291" spans="1:4" ht="23.25">
      <c r="A291" s="41">
        <v>23757</v>
      </c>
      <c r="B291" s="42">
        <v>381</v>
      </c>
      <c r="C291"/>
      <c r="D291" s="75">
        <v>95.16</v>
      </c>
    </row>
    <row r="292" spans="1:4" ht="23.25">
      <c r="A292" s="41">
        <v>23758</v>
      </c>
      <c r="B292" s="42">
        <v>382</v>
      </c>
      <c r="C292"/>
      <c r="D292" s="75">
        <v>95.15</v>
      </c>
    </row>
    <row r="293" spans="1:4" ht="23.25">
      <c r="A293" s="41">
        <v>23759</v>
      </c>
      <c r="B293" s="42">
        <v>383</v>
      </c>
      <c r="C293"/>
      <c r="D293" s="75">
        <v>95.11</v>
      </c>
    </row>
    <row r="294" spans="1:4" ht="23.25">
      <c r="A294" s="41">
        <v>23760</v>
      </c>
      <c r="B294" s="42">
        <v>384</v>
      </c>
      <c r="C294"/>
      <c r="D294" s="75">
        <v>95.09</v>
      </c>
    </row>
    <row r="295" spans="1:4" ht="23.25">
      <c r="A295" s="41">
        <v>23761</v>
      </c>
      <c r="B295" s="42">
        <v>385</v>
      </c>
      <c r="C295"/>
      <c r="D295" s="75">
        <v>95.1</v>
      </c>
    </row>
    <row r="296" spans="1:4" ht="23.25">
      <c r="A296" s="41">
        <v>23762</v>
      </c>
      <c r="B296" s="42">
        <v>386</v>
      </c>
      <c r="C296"/>
      <c r="D296" s="75">
        <v>95.11</v>
      </c>
    </row>
    <row r="297" spans="1:4" ht="23.25">
      <c r="A297" s="41">
        <v>23763</v>
      </c>
      <c r="B297" s="42">
        <v>387</v>
      </c>
      <c r="C297"/>
      <c r="D297" s="75">
        <v>95.16</v>
      </c>
    </row>
    <row r="298" spans="1:4" ht="23.25">
      <c r="A298" s="41">
        <v>23764</v>
      </c>
      <c r="B298" s="42">
        <v>388</v>
      </c>
      <c r="C298"/>
      <c r="D298" s="75">
        <v>95.18</v>
      </c>
    </row>
    <row r="299" spans="1:4" ht="23.25">
      <c r="A299" s="41">
        <v>23765</v>
      </c>
      <c r="B299" s="42">
        <v>389</v>
      </c>
      <c r="C299"/>
      <c r="D299" s="75">
        <v>95.18</v>
      </c>
    </row>
    <row r="300" spans="1:4" ht="23.25">
      <c r="A300" s="41">
        <v>23766</v>
      </c>
      <c r="B300" s="42">
        <v>390</v>
      </c>
      <c r="C300"/>
      <c r="D300" s="75">
        <v>95.2</v>
      </c>
    </row>
    <row r="301" spans="1:5" ht="23.25">
      <c r="A301" s="41">
        <v>23767</v>
      </c>
      <c r="B301" s="42">
        <v>391</v>
      </c>
      <c r="C301"/>
      <c r="D301" s="75">
        <v>94.74</v>
      </c>
      <c r="E301" s="232">
        <v>95.09</v>
      </c>
    </row>
    <row r="302" spans="1:4" ht="23.25">
      <c r="A302" s="41">
        <v>23768</v>
      </c>
      <c r="B302" s="42">
        <v>392</v>
      </c>
      <c r="C302"/>
      <c r="D302" s="75">
        <v>94.24</v>
      </c>
    </row>
    <row r="303" spans="1:5" ht="23.25">
      <c r="A303" s="41">
        <v>23769</v>
      </c>
      <c r="B303" s="42">
        <v>393</v>
      </c>
      <c r="C303"/>
      <c r="D303" s="75">
        <v>94.31</v>
      </c>
      <c r="E303" s="232">
        <v>94.35</v>
      </c>
    </row>
    <row r="304" spans="1:4" ht="23.25">
      <c r="A304" s="41">
        <v>23770</v>
      </c>
      <c r="B304" s="42">
        <v>394</v>
      </c>
      <c r="C304"/>
      <c r="D304" s="75">
        <v>94.34</v>
      </c>
    </row>
    <row r="305" spans="1:4" ht="23.25">
      <c r="A305" s="41">
        <v>23771</v>
      </c>
      <c r="B305" s="42">
        <v>395</v>
      </c>
      <c r="C305"/>
      <c r="D305" s="75">
        <v>94.33</v>
      </c>
    </row>
    <row r="306" spans="1:4" ht="23.25">
      <c r="A306" s="41">
        <v>23772</v>
      </c>
      <c r="B306" s="42">
        <v>396</v>
      </c>
      <c r="C306"/>
      <c r="D306" s="75">
        <v>94.3</v>
      </c>
    </row>
    <row r="307" spans="1:4" ht="23.25">
      <c r="A307" s="41">
        <v>23773</v>
      </c>
      <c r="B307" s="42">
        <v>397</v>
      </c>
      <c r="C307"/>
      <c r="D307" s="75">
        <v>94.28</v>
      </c>
    </row>
    <row r="308" spans="1:4" ht="23.25">
      <c r="A308" s="41">
        <v>23774</v>
      </c>
      <c r="B308" s="42">
        <v>398</v>
      </c>
      <c r="C308"/>
      <c r="D308" s="75">
        <v>94.25</v>
      </c>
    </row>
    <row r="309" spans="1:4" ht="23.25">
      <c r="A309" s="41">
        <v>23775</v>
      </c>
      <c r="B309" s="42">
        <v>399</v>
      </c>
      <c r="C309"/>
      <c r="D309" s="75">
        <v>94.21</v>
      </c>
    </row>
    <row r="310" spans="1:5" ht="23.25">
      <c r="A310" s="41">
        <v>23776</v>
      </c>
      <c r="B310" s="42">
        <v>400</v>
      </c>
      <c r="C310"/>
      <c r="D310" s="75">
        <v>94.19</v>
      </c>
      <c r="E310" s="232">
        <v>94.18</v>
      </c>
    </row>
    <row r="311" spans="1:4" ht="23.25">
      <c r="A311" s="41">
        <v>23777</v>
      </c>
      <c r="B311" s="42">
        <v>401</v>
      </c>
      <c r="C311"/>
      <c r="D311" s="75">
        <v>94.13</v>
      </c>
    </row>
    <row r="312" spans="1:4" ht="23.25">
      <c r="A312" s="41">
        <v>23778</v>
      </c>
      <c r="B312" s="42">
        <v>402</v>
      </c>
      <c r="C312"/>
      <c r="D312" s="75">
        <v>94.16</v>
      </c>
    </row>
    <row r="313" spans="1:4" ht="23.25">
      <c r="A313" s="41">
        <v>23779</v>
      </c>
      <c r="B313" s="42">
        <v>403</v>
      </c>
      <c r="C313"/>
      <c r="D313" s="75">
        <v>94.17</v>
      </c>
    </row>
    <row r="314" spans="1:4" ht="23.25">
      <c r="A314" s="41">
        <v>23780</v>
      </c>
      <c r="B314" s="42">
        <v>404</v>
      </c>
      <c r="C314"/>
      <c r="D314" s="75">
        <v>94.17</v>
      </c>
    </row>
    <row r="315" spans="1:4" ht="23.25">
      <c r="A315" s="41">
        <v>23781</v>
      </c>
      <c r="B315" s="42">
        <v>405</v>
      </c>
      <c r="C315"/>
      <c r="D315" s="75">
        <v>94.17</v>
      </c>
    </row>
    <row r="316" spans="1:4" ht="23.25">
      <c r="A316" s="41">
        <v>23782</v>
      </c>
      <c r="B316" s="42">
        <v>406</v>
      </c>
      <c r="C316"/>
      <c r="D316" s="75">
        <v>94.15</v>
      </c>
    </row>
    <row r="317" spans="1:4" ht="23.25">
      <c r="A317" s="41">
        <v>23783</v>
      </c>
      <c r="B317" s="42">
        <v>407</v>
      </c>
      <c r="C317"/>
      <c r="D317" s="75">
        <v>94.18</v>
      </c>
    </row>
    <row r="318" spans="1:4" ht="23.25">
      <c r="A318" s="41">
        <v>23784</v>
      </c>
      <c r="B318" s="42">
        <v>408</v>
      </c>
      <c r="C318"/>
      <c r="D318" s="75">
        <v>94.18</v>
      </c>
    </row>
    <row r="319" spans="1:4" ht="23.25">
      <c r="A319" s="41">
        <v>23785</v>
      </c>
      <c r="B319" s="42">
        <v>409</v>
      </c>
      <c r="C319"/>
      <c r="D319" s="75">
        <v>94.19</v>
      </c>
    </row>
    <row r="320" spans="1:4" ht="23.25">
      <c r="A320" s="41">
        <v>23786</v>
      </c>
      <c r="B320" s="42">
        <v>410</v>
      </c>
      <c r="C320"/>
      <c r="D320" s="75">
        <v>94.19</v>
      </c>
    </row>
    <row r="321" spans="1:4" ht="23.25">
      <c r="A321" s="41">
        <v>23787</v>
      </c>
      <c r="B321" s="42">
        <v>411</v>
      </c>
      <c r="C321"/>
      <c r="D321" s="75">
        <v>94.17</v>
      </c>
    </row>
    <row r="322" spans="1:4" ht="23.25">
      <c r="A322" s="41">
        <v>23788</v>
      </c>
      <c r="B322" s="42">
        <v>412</v>
      </c>
      <c r="C322"/>
      <c r="D322" s="75">
        <v>94.15</v>
      </c>
    </row>
    <row r="323" spans="1:4" ht="23.25">
      <c r="A323" s="41">
        <v>23789</v>
      </c>
      <c r="B323" s="42">
        <v>413</v>
      </c>
      <c r="C323"/>
      <c r="D323" s="75">
        <v>94.13</v>
      </c>
    </row>
    <row r="324" spans="1:4" ht="23.25">
      <c r="A324" s="41">
        <v>23790</v>
      </c>
      <c r="B324" s="42">
        <v>414</v>
      </c>
      <c r="C324"/>
      <c r="D324" s="75">
        <v>94.07</v>
      </c>
    </row>
    <row r="325" spans="1:4" ht="23.25">
      <c r="A325" s="41">
        <v>23791</v>
      </c>
      <c r="B325" s="42">
        <v>415</v>
      </c>
      <c r="C325"/>
      <c r="D325" s="75">
        <v>94.06</v>
      </c>
    </row>
    <row r="326" spans="1:4" ht="23.25">
      <c r="A326" s="41">
        <v>23792</v>
      </c>
      <c r="B326" s="42">
        <v>416</v>
      </c>
      <c r="C326"/>
      <c r="D326" s="75">
        <v>94.09</v>
      </c>
    </row>
    <row r="327" spans="1:4" ht="23.25">
      <c r="A327" s="41">
        <v>23793</v>
      </c>
      <c r="B327" s="42">
        <v>417</v>
      </c>
      <c r="C327"/>
      <c r="D327" s="75">
        <v>94.12</v>
      </c>
    </row>
    <row r="328" spans="1:4" ht="23.25">
      <c r="A328" s="41">
        <v>23794</v>
      </c>
      <c r="B328" s="42">
        <v>418</v>
      </c>
      <c r="C328"/>
      <c r="D328" s="75">
        <v>94.14</v>
      </c>
    </row>
    <row r="329" spans="1:7" ht="23.25">
      <c r="A329" s="41">
        <v>23795</v>
      </c>
      <c r="B329" s="42">
        <v>419</v>
      </c>
      <c r="C329"/>
      <c r="D329" s="75">
        <v>94.11</v>
      </c>
      <c r="E329" s="232">
        <v>94.13</v>
      </c>
      <c r="G329" s="44" t="s">
        <v>161</v>
      </c>
    </row>
    <row r="330" spans="1:4" ht="23.25">
      <c r="A330" s="41">
        <v>23796</v>
      </c>
      <c r="B330" s="42">
        <v>420</v>
      </c>
      <c r="C330"/>
      <c r="D330" s="75">
        <v>94.14</v>
      </c>
    </row>
    <row r="331" spans="1:4" ht="23.25">
      <c r="A331" s="41">
        <v>23797</v>
      </c>
      <c r="B331" s="42">
        <v>421</v>
      </c>
      <c r="C331"/>
      <c r="D331" s="75">
        <v>94.1</v>
      </c>
    </row>
    <row r="332" spans="1:4" ht="23.25">
      <c r="A332" s="41">
        <v>23798</v>
      </c>
      <c r="B332" s="42">
        <v>422</v>
      </c>
      <c r="C332"/>
      <c r="D332" s="75">
        <v>94.11</v>
      </c>
    </row>
    <row r="333" spans="1:4" ht="23.25">
      <c r="A333" s="41">
        <v>23799</v>
      </c>
      <c r="B333" s="42">
        <v>423</v>
      </c>
      <c r="C333"/>
      <c r="D333" s="75">
        <v>94.17</v>
      </c>
    </row>
    <row r="334" spans="1:4" ht="23.25">
      <c r="A334" s="41">
        <v>23800</v>
      </c>
      <c r="B334" s="42">
        <v>424</v>
      </c>
      <c r="C334"/>
      <c r="D334" s="75">
        <v>94.16</v>
      </c>
    </row>
    <row r="335" spans="1:4" ht="23.25">
      <c r="A335" s="41">
        <v>23801</v>
      </c>
      <c r="B335" s="42">
        <v>425</v>
      </c>
      <c r="C335"/>
      <c r="D335" s="75">
        <v>94.14</v>
      </c>
    </row>
    <row r="336" spans="1:5" ht="23.25">
      <c r="A336" s="41">
        <v>23802</v>
      </c>
      <c r="B336" s="42">
        <v>426</v>
      </c>
      <c r="C336"/>
      <c r="D336" s="75">
        <v>94.12</v>
      </c>
      <c r="E336" s="233"/>
    </row>
    <row r="337" spans="1:4" ht="23.25">
      <c r="A337" s="41">
        <v>23803</v>
      </c>
      <c r="B337" s="42">
        <v>427</v>
      </c>
      <c r="C337"/>
      <c r="D337" s="75">
        <v>94.11</v>
      </c>
    </row>
    <row r="338" spans="1:5" ht="23.25">
      <c r="A338" s="41">
        <v>23804</v>
      </c>
      <c r="B338" s="42">
        <v>428</v>
      </c>
      <c r="C338"/>
      <c r="D338" s="75">
        <v>94.1</v>
      </c>
      <c r="E338" s="232">
        <v>94.09</v>
      </c>
    </row>
    <row r="339" spans="1:4" ht="23.25">
      <c r="A339" s="41">
        <v>23805</v>
      </c>
      <c r="B339" s="42">
        <v>429</v>
      </c>
      <c r="C339"/>
      <c r="D339" s="75">
        <v>94.07</v>
      </c>
    </row>
    <row r="340" spans="1:4" ht="23.25">
      <c r="A340" s="41">
        <v>23806</v>
      </c>
      <c r="B340" s="42">
        <v>430</v>
      </c>
      <c r="C340"/>
      <c r="D340" s="75">
        <v>94.06</v>
      </c>
    </row>
    <row r="341" spans="1:4" ht="23.25">
      <c r="A341" s="41">
        <v>23807</v>
      </c>
      <c r="B341" s="42">
        <v>431</v>
      </c>
      <c r="C341"/>
      <c r="D341" s="75">
        <v>94.05</v>
      </c>
    </row>
    <row r="342" spans="1:4" ht="23.25">
      <c r="A342" s="41">
        <v>23808</v>
      </c>
      <c r="B342" s="42">
        <v>432</v>
      </c>
      <c r="C342"/>
      <c r="D342" s="75">
        <v>94.05</v>
      </c>
    </row>
    <row r="343" spans="1:4" ht="23.25">
      <c r="A343" s="41">
        <v>23809</v>
      </c>
      <c r="B343" s="42">
        <v>433</v>
      </c>
      <c r="C343"/>
      <c r="D343" s="75">
        <v>94.03</v>
      </c>
    </row>
    <row r="344" spans="1:4" ht="23.25">
      <c r="A344" s="41">
        <v>23810</v>
      </c>
      <c r="B344" s="42">
        <v>434</v>
      </c>
      <c r="C344"/>
      <c r="D344" s="75">
        <v>93.99</v>
      </c>
    </row>
    <row r="345" spans="1:4" ht="23.25">
      <c r="A345" s="41">
        <v>23811</v>
      </c>
      <c r="B345" s="42">
        <v>435</v>
      </c>
      <c r="C345"/>
      <c r="D345" s="75">
        <v>94.16</v>
      </c>
    </row>
    <row r="346" spans="1:4" ht="23.25">
      <c r="A346" s="41">
        <v>23812</v>
      </c>
      <c r="B346" s="42">
        <v>436</v>
      </c>
      <c r="C346"/>
      <c r="D346" s="75">
        <v>94.5</v>
      </c>
    </row>
    <row r="347" spans="1:4" ht="23.25">
      <c r="A347" s="41">
        <v>23813</v>
      </c>
      <c r="B347" s="42">
        <v>437</v>
      </c>
      <c r="C347"/>
      <c r="D347" s="75">
        <v>94.4</v>
      </c>
    </row>
    <row r="348" spans="1:4" ht="23.25">
      <c r="A348" s="41">
        <v>23814</v>
      </c>
      <c r="B348" s="42">
        <v>438</v>
      </c>
      <c r="C348"/>
      <c r="D348" s="75">
        <v>94.35</v>
      </c>
    </row>
    <row r="349" spans="1:4" ht="23.25">
      <c r="A349" s="41">
        <v>23815</v>
      </c>
      <c r="B349" s="42">
        <v>439</v>
      </c>
      <c r="C349"/>
      <c r="D349" s="75">
        <v>94.3</v>
      </c>
    </row>
    <row r="350" spans="1:4" ht="23.25">
      <c r="A350" s="41">
        <v>23816</v>
      </c>
      <c r="B350" s="42">
        <v>440</v>
      </c>
      <c r="C350"/>
      <c r="D350" s="75">
        <v>94.25</v>
      </c>
    </row>
    <row r="351" spans="1:4" ht="23.25">
      <c r="A351" s="41">
        <v>23817</v>
      </c>
      <c r="B351" s="42">
        <v>441</v>
      </c>
      <c r="C351"/>
      <c r="D351" s="75">
        <v>94.22</v>
      </c>
    </row>
    <row r="352" spans="1:4" ht="23.25">
      <c r="A352" s="41">
        <v>23818</v>
      </c>
      <c r="B352" s="42">
        <v>442</v>
      </c>
      <c r="C352"/>
      <c r="D352" s="75">
        <v>94.23</v>
      </c>
    </row>
    <row r="353" spans="1:4" ht="23.25">
      <c r="A353" s="41">
        <v>23819</v>
      </c>
      <c r="B353" s="42">
        <v>443</v>
      </c>
      <c r="C353"/>
      <c r="D353" s="75">
        <v>94.22</v>
      </c>
    </row>
    <row r="354" spans="1:4" ht="23.25">
      <c r="A354" s="41">
        <v>23820</v>
      </c>
      <c r="B354" s="42">
        <v>444</v>
      </c>
      <c r="C354"/>
      <c r="D354" s="75">
        <v>94.19</v>
      </c>
    </row>
    <row r="355" spans="1:4" ht="23.25">
      <c r="A355" s="41">
        <v>23821</v>
      </c>
      <c r="B355" s="42">
        <v>445</v>
      </c>
      <c r="C355"/>
      <c r="D355" s="75">
        <v>94.14</v>
      </c>
    </row>
    <row r="356" spans="1:4" ht="23.25">
      <c r="A356" s="41">
        <v>23822</v>
      </c>
      <c r="B356" s="42">
        <v>446</v>
      </c>
      <c r="C356"/>
      <c r="D356" s="75">
        <v>94.11</v>
      </c>
    </row>
    <row r="357" spans="1:4" ht="23.25">
      <c r="A357" s="41">
        <v>23823</v>
      </c>
      <c r="B357" s="42">
        <v>447</v>
      </c>
      <c r="C357"/>
      <c r="D357" s="75">
        <v>94.06</v>
      </c>
    </row>
    <row r="358" spans="1:5" ht="23.25">
      <c r="A358" s="41">
        <v>23824</v>
      </c>
      <c r="B358" s="42">
        <v>448</v>
      </c>
      <c r="C358"/>
      <c r="D358" s="75">
        <v>93.99</v>
      </c>
      <c r="E358" s="232">
        <v>94</v>
      </c>
    </row>
    <row r="359" spans="1:4" ht="23.25">
      <c r="A359" s="41">
        <v>23825</v>
      </c>
      <c r="B359" s="42">
        <v>449</v>
      </c>
      <c r="C359"/>
      <c r="D359" s="75">
        <v>93.95</v>
      </c>
    </row>
    <row r="360" spans="1:4" ht="23.25">
      <c r="A360" s="41">
        <v>23826</v>
      </c>
      <c r="B360" s="42">
        <v>450</v>
      </c>
      <c r="C360"/>
      <c r="D360" s="75">
        <v>93.95</v>
      </c>
    </row>
    <row r="361" spans="1:4" ht="23.25">
      <c r="A361" s="41">
        <v>23827</v>
      </c>
      <c r="B361" s="42">
        <v>451</v>
      </c>
      <c r="C361"/>
      <c r="D361" s="75">
        <v>93.99</v>
      </c>
    </row>
    <row r="362" spans="1:5" ht="23.25">
      <c r="A362" s="41">
        <v>23828</v>
      </c>
      <c r="B362" s="42">
        <v>452</v>
      </c>
      <c r="C362"/>
      <c r="D362" s="75">
        <v>93.96</v>
      </c>
      <c r="E362" s="233"/>
    </row>
    <row r="363" spans="1:4" ht="23.25">
      <c r="A363" s="41">
        <v>23829</v>
      </c>
      <c r="B363" s="42">
        <v>453</v>
      </c>
      <c r="C363"/>
      <c r="D363" s="75">
        <v>94.08</v>
      </c>
    </row>
    <row r="364" spans="1:4" ht="23.25">
      <c r="A364" s="41">
        <v>23830</v>
      </c>
      <c r="B364" s="42">
        <v>454</v>
      </c>
      <c r="C364"/>
      <c r="D364" s="75">
        <v>94.12</v>
      </c>
    </row>
    <row r="365" spans="1:4" ht="23.25">
      <c r="A365" s="41">
        <v>23831</v>
      </c>
      <c r="B365" s="42">
        <v>455</v>
      </c>
      <c r="C365"/>
      <c r="D365" s="75">
        <v>94.12</v>
      </c>
    </row>
    <row r="366" spans="1:4" ht="23.25">
      <c r="A366" s="41">
        <v>23832</v>
      </c>
      <c r="B366" s="42">
        <v>456</v>
      </c>
      <c r="C366"/>
      <c r="D366" s="75">
        <v>94.1</v>
      </c>
    </row>
    <row r="367" spans="1:3" ht="23.25">
      <c r="A367" s="41"/>
      <c r="B367" s="42"/>
      <c r="C367"/>
    </row>
    <row r="368" spans="1:3" ht="23.25">
      <c r="A368" s="41"/>
      <c r="B368" s="42"/>
      <c r="C368"/>
    </row>
    <row r="369" spans="1:3" ht="23.25">
      <c r="A369" s="41"/>
      <c r="B369" s="42"/>
      <c r="C369"/>
    </row>
    <row r="370" ht="21">
      <c r="E370" s="237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2022-06-08T02:16:48Z</cp:lastPrinted>
  <dcterms:created xsi:type="dcterms:W3CDTF">1998-07-27T01:23:43Z</dcterms:created>
  <dcterms:modified xsi:type="dcterms:W3CDTF">2022-06-08T02:56:45Z</dcterms:modified>
  <cp:category/>
  <cp:version/>
  <cp:contentType/>
  <cp:contentStatus/>
</cp:coreProperties>
</file>